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90" windowWidth="14760" windowHeight="7455"/>
  </bookViews>
  <sheets>
    <sheet name="ECTS Curricula" sheetId="1" r:id="rId1"/>
  </sheets>
  <calcPr calcId="145621"/>
</workbook>
</file>

<file path=xl/calcChain.xml><?xml version="1.0" encoding="utf-8"?>
<calcChain xmlns="http://schemas.openxmlformats.org/spreadsheetml/2006/main">
  <c r="Y3" i="1" l="1"/>
  <c r="Y4" i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2" i="1"/>
  <c r="F88" i="1"/>
  <c r="K88" i="1"/>
  <c r="M88" i="1"/>
  <c r="N88" i="1"/>
  <c r="E88" i="1"/>
  <c r="N86" i="1"/>
  <c r="M82" i="1"/>
  <c r="N82" i="1" s="1"/>
  <c r="O82" i="1" s="1"/>
  <c r="P82" i="1" s="1"/>
  <c r="Q82" i="1" s="1"/>
  <c r="R82" i="1" s="1"/>
  <c r="L82" i="1"/>
  <c r="E86" i="1" l="1"/>
  <c r="E85" i="1"/>
  <c r="F85" i="1" s="1"/>
  <c r="F84" i="1"/>
  <c r="F86" i="1" s="1"/>
  <c r="F82" i="1"/>
  <c r="G82" i="1"/>
  <c r="H82" i="1"/>
  <c r="I82" i="1"/>
  <c r="J82" i="1"/>
  <c r="K82" i="1"/>
  <c r="F83" i="1"/>
  <c r="G83" i="1"/>
  <c r="H83" i="1"/>
  <c r="I83" i="1"/>
  <c r="J83" i="1"/>
  <c r="K83" i="1"/>
  <c r="E83" i="1"/>
  <c r="E82" i="1"/>
  <c r="F74" i="1"/>
  <c r="G74" i="1" s="1"/>
  <c r="H74" i="1" s="1"/>
  <c r="I74" i="1" s="1"/>
  <c r="J74" i="1" s="1"/>
  <c r="K74" i="1" s="1"/>
  <c r="L74" i="1" s="1"/>
  <c r="M74" i="1" s="1"/>
  <c r="E74" i="1"/>
  <c r="E73" i="1"/>
  <c r="F73" i="1" s="1"/>
  <c r="G73" i="1" s="1"/>
  <c r="H73" i="1" s="1"/>
  <c r="I73" i="1" s="1"/>
  <c r="J73" i="1" s="1"/>
  <c r="K73" i="1" s="1"/>
  <c r="L73" i="1" s="1"/>
  <c r="M73" i="1" s="1"/>
  <c r="M72" i="1"/>
  <c r="L72" i="1"/>
  <c r="K72" i="1"/>
  <c r="J72" i="1"/>
  <c r="I72" i="1"/>
  <c r="H72" i="1"/>
  <c r="G72" i="1"/>
  <c r="F72" i="1"/>
  <c r="E72" i="1"/>
  <c r="M71" i="1"/>
  <c r="L71" i="1"/>
  <c r="K71" i="1"/>
  <c r="J71" i="1"/>
  <c r="I71" i="1"/>
  <c r="H71" i="1"/>
  <c r="G71" i="1"/>
  <c r="F71" i="1"/>
  <c r="E71" i="1"/>
  <c r="F70" i="1"/>
  <c r="G70" i="1" s="1"/>
  <c r="H70" i="1" s="1"/>
  <c r="I70" i="1" s="1"/>
  <c r="J70" i="1" s="1"/>
  <c r="K70" i="1" s="1"/>
  <c r="L70" i="1" s="1"/>
  <c r="M70" i="1" s="1"/>
  <c r="E70" i="1"/>
  <c r="E69" i="1"/>
  <c r="F69" i="1" s="1"/>
  <c r="G69" i="1" s="1"/>
  <c r="H69" i="1" s="1"/>
  <c r="I69" i="1" s="1"/>
  <c r="J69" i="1" s="1"/>
  <c r="K69" i="1" s="1"/>
  <c r="L69" i="1" s="1"/>
  <c r="M69" i="1" s="1"/>
  <c r="F68" i="1"/>
  <c r="G68" i="1" s="1"/>
  <c r="H68" i="1" s="1"/>
  <c r="I68" i="1" s="1"/>
  <c r="J68" i="1" s="1"/>
  <c r="K68" i="1" s="1"/>
  <c r="L68" i="1" s="1"/>
  <c r="M68" i="1" s="1"/>
  <c r="E68" i="1"/>
  <c r="M67" i="1"/>
  <c r="L67" i="1"/>
  <c r="K67" i="1"/>
  <c r="J67" i="1"/>
  <c r="I67" i="1"/>
  <c r="H67" i="1"/>
  <c r="G67" i="1"/>
  <c r="F67" i="1"/>
  <c r="E67" i="1"/>
  <c r="M66" i="1"/>
  <c r="L66" i="1"/>
  <c r="K66" i="1"/>
  <c r="J66" i="1"/>
  <c r="I66" i="1"/>
  <c r="H66" i="1"/>
  <c r="G66" i="1"/>
  <c r="F66" i="1"/>
  <c r="E66" i="1"/>
  <c r="E65" i="1"/>
  <c r="F65" i="1" s="1"/>
  <c r="G65" i="1" s="1"/>
  <c r="H65" i="1" s="1"/>
  <c r="I65" i="1" s="1"/>
  <c r="J65" i="1" s="1"/>
  <c r="K65" i="1" s="1"/>
  <c r="L65" i="1" s="1"/>
  <c r="M65" i="1" s="1"/>
  <c r="F64" i="1"/>
  <c r="G64" i="1" s="1"/>
  <c r="H64" i="1" s="1"/>
  <c r="I64" i="1" s="1"/>
  <c r="J64" i="1" s="1"/>
  <c r="K64" i="1" s="1"/>
  <c r="L64" i="1" s="1"/>
  <c r="M64" i="1" s="1"/>
  <c r="E64" i="1"/>
  <c r="E63" i="1"/>
  <c r="F63" i="1" s="1"/>
  <c r="G63" i="1" s="1"/>
  <c r="H63" i="1" s="1"/>
  <c r="I63" i="1" s="1"/>
  <c r="J63" i="1" s="1"/>
  <c r="K63" i="1" s="1"/>
  <c r="L63" i="1" s="1"/>
  <c r="M63" i="1" s="1"/>
  <c r="F62" i="1"/>
  <c r="G62" i="1" s="1"/>
  <c r="H62" i="1" s="1"/>
  <c r="I62" i="1" s="1"/>
  <c r="J62" i="1" s="1"/>
  <c r="K62" i="1" s="1"/>
  <c r="L62" i="1" s="1"/>
  <c r="M62" i="1" s="1"/>
  <c r="E62" i="1"/>
  <c r="E61" i="1"/>
  <c r="F61" i="1" s="1"/>
  <c r="G61" i="1" s="1"/>
  <c r="H61" i="1" s="1"/>
  <c r="I61" i="1" s="1"/>
  <c r="J61" i="1" s="1"/>
  <c r="K61" i="1" s="1"/>
  <c r="L61" i="1" s="1"/>
  <c r="M61" i="1" s="1"/>
  <c r="F60" i="1"/>
  <c r="G60" i="1" s="1"/>
  <c r="H60" i="1" s="1"/>
  <c r="I60" i="1" s="1"/>
  <c r="J60" i="1" s="1"/>
  <c r="K60" i="1" s="1"/>
  <c r="L60" i="1" s="1"/>
  <c r="M60" i="1" s="1"/>
  <c r="E60" i="1"/>
  <c r="E59" i="1"/>
  <c r="F59" i="1" s="1"/>
  <c r="G59" i="1" s="1"/>
  <c r="H59" i="1" s="1"/>
  <c r="I59" i="1" s="1"/>
  <c r="J59" i="1" s="1"/>
  <c r="K59" i="1" s="1"/>
  <c r="L59" i="1" s="1"/>
  <c r="M59" i="1" s="1"/>
  <c r="F58" i="1"/>
  <c r="G58" i="1" s="1"/>
  <c r="H58" i="1" s="1"/>
  <c r="I58" i="1" s="1"/>
  <c r="J58" i="1" s="1"/>
  <c r="K58" i="1" s="1"/>
  <c r="L58" i="1" s="1"/>
  <c r="M58" i="1" s="1"/>
  <c r="E58" i="1"/>
  <c r="E57" i="1"/>
  <c r="F57" i="1" s="1"/>
  <c r="G57" i="1" s="1"/>
  <c r="H57" i="1" s="1"/>
  <c r="I57" i="1" s="1"/>
  <c r="J57" i="1" s="1"/>
  <c r="K57" i="1" s="1"/>
  <c r="L57" i="1" s="1"/>
  <c r="M57" i="1" s="1"/>
  <c r="F56" i="1"/>
  <c r="G56" i="1" s="1"/>
  <c r="H56" i="1" s="1"/>
  <c r="I56" i="1" s="1"/>
  <c r="J56" i="1" s="1"/>
  <c r="K56" i="1" s="1"/>
  <c r="L56" i="1" s="1"/>
  <c r="M56" i="1" s="1"/>
  <c r="E56" i="1"/>
  <c r="E55" i="1"/>
  <c r="F55" i="1" s="1"/>
  <c r="G55" i="1" s="1"/>
  <c r="H55" i="1" s="1"/>
  <c r="I55" i="1" s="1"/>
  <c r="J55" i="1" s="1"/>
  <c r="K55" i="1" s="1"/>
  <c r="L55" i="1" s="1"/>
  <c r="M55" i="1" s="1"/>
  <c r="F54" i="1"/>
  <c r="G54" i="1" s="1"/>
  <c r="H54" i="1" s="1"/>
  <c r="I54" i="1" s="1"/>
  <c r="J54" i="1" s="1"/>
  <c r="K54" i="1" s="1"/>
  <c r="L54" i="1" s="1"/>
  <c r="M54" i="1" s="1"/>
  <c r="E54" i="1"/>
  <c r="E53" i="1"/>
  <c r="F53" i="1" s="1"/>
  <c r="G53" i="1" s="1"/>
  <c r="H53" i="1" s="1"/>
  <c r="I53" i="1" s="1"/>
  <c r="J53" i="1" s="1"/>
  <c r="K53" i="1" s="1"/>
  <c r="L53" i="1" s="1"/>
  <c r="M53" i="1" s="1"/>
  <c r="F52" i="1"/>
  <c r="G52" i="1" s="1"/>
  <c r="H52" i="1" s="1"/>
  <c r="I52" i="1" s="1"/>
  <c r="J52" i="1" s="1"/>
  <c r="K52" i="1" s="1"/>
  <c r="L52" i="1" s="1"/>
  <c r="M52" i="1" s="1"/>
  <c r="E52" i="1"/>
  <c r="E51" i="1"/>
  <c r="F51" i="1" s="1"/>
  <c r="G51" i="1" s="1"/>
  <c r="H51" i="1" s="1"/>
  <c r="I51" i="1" s="1"/>
  <c r="J51" i="1" s="1"/>
  <c r="K51" i="1" s="1"/>
  <c r="L51" i="1" s="1"/>
  <c r="M51" i="1" s="1"/>
  <c r="F50" i="1"/>
  <c r="G50" i="1" s="1"/>
  <c r="H50" i="1" s="1"/>
  <c r="I50" i="1" s="1"/>
  <c r="J50" i="1" s="1"/>
  <c r="K50" i="1" s="1"/>
  <c r="L50" i="1" s="1"/>
  <c r="M50" i="1" s="1"/>
  <c r="E50" i="1"/>
  <c r="E49" i="1"/>
  <c r="F49" i="1" s="1"/>
  <c r="G49" i="1" s="1"/>
  <c r="H49" i="1" s="1"/>
  <c r="I49" i="1" s="1"/>
  <c r="J49" i="1" s="1"/>
  <c r="K49" i="1" s="1"/>
  <c r="L49" i="1" s="1"/>
  <c r="M49" i="1" s="1"/>
  <c r="F48" i="1"/>
  <c r="G48" i="1" s="1"/>
  <c r="H48" i="1" s="1"/>
  <c r="I48" i="1" s="1"/>
  <c r="J48" i="1" s="1"/>
  <c r="K48" i="1" s="1"/>
  <c r="L48" i="1" s="1"/>
  <c r="M48" i="1" s="1"/>
  <c r="E48" i="1"/>
  <c r="E47" i="1"/>
  <c r="F47" i="1" s="1"/>
  <c r="G47" i="1" s="1"/>
  <c r="H47" i="1" s="1"/>
  <c r="I47" i="1" s="1"/>
  <c r="J47" i="1" s="1"/>
  <c r="K47" i="1" s="1"/>
  <c r="L47" i="1" s="1"/>
  <c r="M47" i="1" s="1"/>
  <c r="F46" i="1"/>
  <c r="G46" i="1" s="1"/>
  <c r="H46" i="1" s="1"/>
  <c r="I46" i="1" s="1"/>
  <c r="J46" i="1" s="1"/>
  <c r="K46" i="1" s="1"/>
  <c r="L46" i="1" s="1"/>
  <c r="M46" i="1" s="1"/>
  <c r="E46" i="1"/>
  <c r="E45" i="1"/>
  <c r="F45" i="1" s="1"/>
  <c r="G45" i="1" s="1"/>
  <c r="H45" i="1" s="1"/>
  <c r="I45" i="1" s="1"/>
  <c r="J45" i="1" s="1"/>
  <c r="K45" i="1" s="1"/>
  <c r="L45" i="1" s="1"/>
  <c r="M45" i="1" s="1"/>
  <c r="F44" i="1"/>
  <c r="G44" i="1" s="1"/>
  <c r="H44" i="1" s="1"/>
  <c r="I44" i="1" s="1"/>
  <c r="J44" i="1" s="1"/>
  <c r="K44" i="1" s="1"/>
  <c r="L44" i="1" s="1"/>
  <c r="M44" i="1" s="1"/>
  <c r="E44" i="1"/>
  <c r="E43" i="1"/>
  <c r="F43" i="1" s="1"/>
  <c r="G43" i="1" s="1"/>
  <c r="H43" i="1" s="1"/>
  <c r="I43" i="1" s="1"/>
  <c r="J43" i="1" s="1"/>
  <c r="K43" i="1" s="1"/>
  <c r="L43" i="1" s="1"/>
  <c r="M43" i="1" s="1"/>
  <c r="F42" i="1"/>
  <c r="G42" i="1" s="1"/>
  <c r="H42" i="1" s="1"/>
  <c r="I42" i="1" s="1"/>
  <c r="J42" i="1" s="1"/>
  <c r="K42" i="1" s="1"/>
  <c r="L42" i="1" s="1"/>
  <c r="M42" i="1" s="1"/>
  <c r="E42" i="1"/>
  <c r="E41" i="1"/>
  <c r="F41" i="1" s="1"/>
  <c r="G41" i="1" s="1"/>
  <c r="H41" i="1" s="1"/>
  <c r="I41" i="1" s="1"/>
  <c r="J41" i="1" s="1"/>
  <c r="K41" i="1" s="1"/>
  <c r="L41" i="1" s="1"/>
  <c r="M41" i="1" s="1"/>
  <c r="F40" i="1"/>
  <c r="G40" i="1" s="1"/>
  <c r="H40" i="1" s="1"/>
  <c r="I40" i="1" s="1"/>
  <c r="J40" i="1" s="1"/>
  <c r="K40" i="1" s="1"/>
  <c r="L40" i="1" s="1"/>
  <c r="M40" i="1" s="1"/>
  <c r="E40" i="1"/>
  <c r="E39" i="1"/>
  <c r="F39" i="1" s="1"/>
  <c r="G39" i="1" s="1"/>
  <c r="H39" i="1" s="1"/>
  <c r="I39" i="1" s="1"/>
  <c r="J39" i="1" s="1"/>
  <c r="K39" i="1" s="1"/>
  <c r="L39" i="1" s="1"/>
  <c r="M39" i="1" s="1"/>
  <c r="F38" i="1"/>
  <c r="G38" i="1" s="1"/>
  <c r="H38" i="1" s="1"/>
  <c r="I38" i="1" s="1"/>
  <c r="J38" i="1" s="1"/>
  <c r="K38" i="1" s="1"/>
  <c r="L38" i="1" s="1"/>
  <c r="M38" i="1" s="1"/>
  <c r="E38" i="1"/>
  <c r="E37" i="1"/>
  <c r="F37" i="1" s="1"/>
  <c r="G37" i="1" s="1"/>
  <c r="H37" i="1" s="1"/>
  <c r="I37" i="1" s="1"/>
  <c r="J37" i="1" s="1"/>
  <c r="K37" i="1" s="1"/>
  <c r="L37" i="1" s="1"/>
  <c r="M37" i="1" s="1"/>
  <c r="F36" i="1"/>
  <c r="G36" i="1" s="1"/>
  <c r="H36" i="1" s="1"/>
  <c r="I36" i="1" s="1"/>
  <c r="J36" i="1" s="1"/>
  <c r="K36" i="1" s="1"/>
  <c r="L36" i="1" s="1"/>
  <c r="M36" i="1" s="1"/>
  <c r="E36" i="1"/>
  <c r="E35" i="1"/>
  <c r="F35" i="1" s="1"/>
  <c r="G35" i="1" s="1"/>
  <c r="H35" i="1" s="1"/>
  <c r="I35" i="1" s="1"/>
  <c r="J35" i="1" s="1"/>
  <c r="K35" i="1" s="1"/>
  <c r="L35" i="1" s="1"/>
  <c r="M35" i="1" s="1"/>
  <c r="F34" i="1"/>
  <c r="G34" i="1" s="1"/>
  <c r="H34" i="1" s="1"/>
  <c r="I34" i="1" s="1"/>
  <c r="J34" i="1" s="1"/>
  <c r="K34" i="1" s="1"/>
  <c r="L34" i="1" s="1"/>
  <c r="M34" i="1" s="1"/>
  <c r="E34" i="1"/>
  <c r="E33" i="1"/>
  <c r="F33" i="1" s="1"/>
  <c r="G33" i="1" s="1"/>
  <c r="H33" i="1" s="1"/>
  <c r="I33" i="1" s="1"/>
  <c r="J33" i="1" s="1"/>
  <c r="K33" i="1" s="1"/>
  <c r="L33" i="1" s="1"/>
  <c r="M33" i="1" s="1"/>
  <c r="F32" i="1"/>
  <c r="G32" i="1" s="1"/>
  <c r="H32" i="1" s="1"/>
  <c r="I32" i="1" s="1"/>
  <c r="J32" i="1" s="1"/>
  <c r="K32" i="1" s="1"/>
  <c r="L32" i="1" s="1"/>
  <c r="M32" i="1" s="1"/>
  <c r="E32" i="1"/>
  <c r="E31" i="1"/>
  <c r="F31" i="1" s="1"/>
  <c r="G31" i="1" s="1"/>
  <c r="H31" i="1" s="1"/>
  <c r="I31" i="1" s="1"/>
  <c r="J31" i="1" s="1"/>
  <c r="K31" i="1" s="1"/>
  <c r="L31" i="1" s="1"/>
  <c r="M31" i="1" s="1"/>
  <c r="F30" i="1"/>
  <c r="G30" i="1" s="1"/>
  <c r="H30" i="1" s="1"/>
  <c r="I30" i="1" s="1"/>
  <c r="J30" i="1" s="1"/>
  <c r="K30" i="1" s="1"/>
  <c r="L30" i="1" s="1"/>
  <c r="M30" i="1" s="1"/>
  <c r="E30" i="1"/>
  <c r="E29" i="1"/>
  <c r="F29" i="1" s="1"/>
  <c r="G29" i="1" s="1"/>
  <c r="H29" i="1" s="1"/>
  <c r="I29" i="1" s="1"/>
  <c r="J29" i="1" s="1"/>
  <c r="K29" i="1" s="1"/>
  <c r="L29" i="1" s="1"/>
  <c r="M29" i="1" s="1"/>
  <c r="H28" i="1"/>
  <c r="I28" i="1" s="1"/>
  <c r="J28" i="1" s="1"/>
  <c r="K28" i="1" s="1"/>
  <c r="L28" i="1" s="1"/>
  <c r="M28" i="1" s="1"/>
  <c r="F28" i="1"/>
  <c r="G28" i="1" s="1"/>
  <c r="E28" i="1"/>
  <c r="G27" i="1"/>
  <c r="H27" i="1" s="1"/>
  <c r="I27" i="1" s="1"/>
  <c r="J27" i="1" s="1"/>
  <c r="K27" i="1" s="1"/>
  <c r="L27" i="1" s="1"/>
  <c r="M27" i="1" s="1"/>
  <c r="E27" i="1"/>
  <c r="F27" i="1" s="1"/>
  <c r="H26" i="1"/>
  <c r="I26" i="1" s="1"/>
  <c r="J26" i="1" s="1"/>
  <c r="K26" i="1" s="1"/>
  <c r="L26" i="1" s="1"/>
  <c r="M26" i="1" s="1"/>
  <c r="F26" i="1"/>
  <c r="G26" i="1" s="1"/>
  <c r="E26" i="1"/>
  <c r="G25" i="1"/>
  <c r="H25" i="1" s="1"/>
  <c r="I25" i="1" s="1"/>
  <c r="J25" i="1" s="1"/>
  <c r="K25" i="1" s="1"/>
  <c r="L25" i="1" s="1"/>
  <c r="M25" i="1" s="1"/>
  <c r="E25" i="1"/>
  <c r="F25" i="1" s="1"/>
  <c r="H24" i="1"/>
  <c r="I24" i="1" s="1"/>
  <c r="J24" i="1" s="1"/>
  <c r="K24" i="1" s="1"/>
  <c r="L24" i="1" s="1"/>
  <c r="M24" i="1" s="1"/>
  <c r="F24" i="1"/>
  <c r="G24" i="1" s="1"/>
  <c r="E24" i="1"/>
  <c r="G23" i="1"/>
  <c r="H23" i="1" s="1"/>
  <c r="I23" i="1" s="1"/>
  <c r="J23" i="1" s="1"/>
  <c r="K23" i="1" s="1"/>
  <c r="L23" i="1" s="1"/>
  <c r="M23" i="1" s="1"/>
  <c r="E23" i="1"/>
  <c r="F23" i="1" s="1"/>
  <c r="H22" i="1"/>
  <c r="I22" i="1" s="1"/>
  <c r="J22" i="1" s="1"/>
  <c r="K22" i="1" s="1"/>
  <c r="L22" i="1" s="1"/>
  <c r="M22" i="1" s="1"/>
  <c r="F22" i="1"/>
  <c r="G22" i="1" s="1"/>
  <c r="E22" i="1"/>
  <c r="G21" i="1"/>
  <c r="H21" i="1" s="1"/>
  <c r="I21" i="1" s="1"/>
  <c r="J21" i="1" s="1"/>
  <c r="K21" i="1" s="1"/>
  <c r="L21" i="1" s="1"/>
  <c r="M21" i="1" s="1"/>
  <c r="E21" i="1"/>
  <c r="F21" i="1" s="1"/>
  <c r="H20" i="1"/>
  <c r="I20" i="1" s="1"/>
  <c r="J20" i="1" s="1"/>
  <c r="K20" i="1" s="1"/>
  <c r="L20" i="1" s="1"/>
  <c r="M20" i="1" s="1"/>
  <c r="F20" i="1"/>
  <c r="G20" i="1" s="1"/>
  <c r="E20" i="1"/>
  <c r="G19" i="1"/>
  <c r="H19" i="1" s="1"/>
  <c r="I19" i="1" s="1"/>
  <c r="J19" i="1" s="1"/>
  <c r="K19" i="1" s="1"/>
  <c r="L19" i="1" s="1"/>
  <c r="M19" i="1" s="1"/>
  <c r="E19" i="1"/>
  <c r="F19" i="1" s="1"/>
  <c r="H18" i="1"/>
  <c r="I18" i="1" s="1"/>
  <c r="J18" i="1" s="1"/>
  <c r="K18" i="1" s="1"/>
  <c r="L18" i="1" s="1"/>
  <c r="M18" i="1" s="1"/>
  <c r="F18" i="1"/>
  <c r="G18" i="1" s="1"/>
  <c r="E18" i="1"/>
  <c r="G17" i="1"/>
  <c r="H17" i="1" s="1"/>
  <c r="I17" i="1" s="1"/>
  <c r="J17" i="1" s="1"/>
  <c r="K17" i="1" s="1"/>
  <c r="L17" i="1" s="1"/>
  <c r="M17" i="1" s="1"/>
  <c r="E17" i="1"/>
  <c r="F17" i="1" s="1"/>
  <c r="H16" i="1"/>
  <c r="I16" i="1" s="1"/>
  <c r="J16" i="1" s="1"/>
  <c r="K16" i="1" s="1"/>
  <c r="L16" i="1" s="1"/>
  <c r="M16" i="1" s="1"/>
  <c r="F16" i="1"/>
  <c r="G16" i="1" s="1"/>
  <c r="E16" i="1"/>
  <c r="G15" i="1"/>
  <c r="H15" i="1" s="1"/>
  <c r="I15" i="1" s="1"/>
  <c r="J15" i="1" s="1"/>
  <c r="K15" i="1" s="1"/>
  <c r="L15" i="1" s="1"/>
  <c r="M15" i="1" s="1"/>
  <c r="E15" i="1"/>
  <c r="F15" i="1" s="1"/>
  <c r="H14" i="1"/>
  <c r="I14" i="1" s="1"/>
  <c r="J14" i="1" s="1"/>
  <c r="K14" i="1" s="1"/>
  <c r="L14" i="1" s="1"/>
  <c r="M14" i="1" s="1"/>
  <c r="F14" i="1"/>
  <c r="G14" i="1" s="1"/>
  <c r="E14" i="1"/>
  <c r="G13" i="1"/>
  <c r="H13" i="1" s="1"/>
  <c r="I13" i="1" s="1"/>
  <c r="J13" i="1" s="1"/>
  <c r="K13" i="1" s="1"/>
  <c r="L13" i="1" s="1"/>
  <c r="M13" i="1" s="1"/>
  <c r="E13" i="1"/>
  <c r="F13" i="1" s="1"/>
  <c r="H12" i="1"/>
  <c r="I12" i="1" s="1"/>
  <c r="J12" i="1" s="1"/>
  <c r="K12" i="1" s="1"/>
  <c r="L12" i="1" s="1"/>
  <c r="M12" i="1" s="1"/>
  <c r="F12" i="1"/>
  <c r="G12" i="1" s="1"/>
  <c r="E12" i="1"/>
  <c r="G11" i="1"/>
  <c r="H11" i="1" s="1"/>
  <c r="I11" i="1" s="1"/>
  <c r="J11" i="1" s="1"/>
  <c r="K11" i="1" s="1"/>
  <c r="L11" i="1" s="1"/>
  <c r="M11" i="1" s="1"/>
  <c r="E11" i="1"/>
  <c r="F11" i="1" s="1"/>
  <c r="M10" i="1"/>
  <c r="L10" i="1"/>
  <c r="K10" i="1"/>
  <c r="J10" i="1"/>
  <c r="I10" i="1"/>
  <c r="H10" i="1"/>
  <c r="G10" i="1"/>
  <c r="F10" i="1"/>
  <c r="E10" i="1"/>
  <c r="M9" i="1"/>
  <c r="L9" i="1"/>
  <c r="K9" i="1"/>
  <c r="J9" i="1"/>
  <c r="I9" i="1"/>
  <c r="H9" i="1"/>
  <c r="G9" i="1"/>
  <c r="F9" i="1"/>
  <c r="E9" i="1"/>
  <c r="H8" i="1"/>
  <c r="I8" i="1" s="1"/>
  <c r="J8" i="1" s="1"/>
  <c r="K8" i="1" s="1"/>
  <c r="L8" i="1" s="1"/>
  <c r="M8" i="1" s="1"/>
  <c r="F8" i="1"/>
  <c r="G8" i="1" s="1"/>
  <c r="E8" i="1"/>
  <c r="M7" i="1"/>
  <c r="L7" i="1"/>
  <c r="K7" i="1"/>
  <c r="J7" i="1"/>
  <c r="I7" i="1"/>
  <c r="H7" i="1"/>
  <c r="G7" i="1"/>
  <c r="F7" i="1"/>
  <c r="E7" i="1"/>
  <c r="M6" i="1"/>
  <c r="L6" i="1"/>
  <c r="K6" i="1"/>
  <c r="J6" i="1"/>
  <c r="I6" i="1"/>
  <c r="H6" i="1"/>
  <c r="G6" i="1"/>
  <c r="F6" i="1"/>
  <c r="E6" i="1"/>
  <c r="G5" i="1"/>
  <c r="H5" i="1" s="1"/>
  <c r="I5" i="1" s="1"/>
  <c r="J5" i="1" s="1"/>
  <c r="K5" i="1" s="1"/>
  <c r="L5" i="1" s="1"/>
  <c r="M5" i="1" s="1"/>
  <c r="E5" i="1"/>
  <c r="F5" i="1" s="1"/>
  <c r="M4" i="1"/>
  <c r="L4" i="1"/>
  <c r="K4" i="1"/>
  <c r="J4" i="1"/>
  <c r="I4" i="1"/>
  <c r="H4" i="1"/>
  <c r="G4" i="1"/>
  <c r="F4" i="1"/>
  <c r="E4" i="1"/>
  <c r="M3" i="1"/>
  <c r="L3" i="1"/>
  <c r="K3" i="1"/>
  <c r="J3" i="1"/>
  <c r="I3" i="1"/>
  <c r="H3" i="1"/>
  <c r="G3" i="1"/>
  <c r="F3" i="1"/>
  <c r="E3" i="1"/>
  <c r="G2" i="1"/>
  <c r="H2" i="1"/>
  <c r="I2" i="1" s="1"/>
  <c r="J2" i="1" s="1"/>
  <c r="K2" i="1" s="1"/>
  <c r="L2" i="1" s="1"/>
  <c r="M2" i="1" s="1"/>
  <c r="F2" i="1"/>
  <c r="E2" i="1"/>
  <c r="G84" i="1" l="1"/>
  <c r="E87" i="1"/>
  <c r="F87" i="1"/>
  <c r="G85" i="1"/>
  <c r="X69" i="1"/>
  <c r="H84" i="1" l="1"/>
  <c r="G88" i="1"/>
  <c r="H86" i="1"/>
  <c r="G86" i="1"/>
  <c r="H85" i="1"/>
  <c r="G87" i="1"/>
  <c r="X17" i="1"/>
  <c r="X16" i="1"/>
  <c r="X64" i="1"/>
  <c r="X60" i="1"/>
  <c r="X59" i="1"/>
  <c r="X57" i="1"/>
  <c r="X56" i="1"/>
  <c r="X41" i="1"/>
  <c r="X39" i="1"/>
  <c r="X27" i="1"/>
  <c r="X26" i="1"/>
  <c r="X22" i="1"/>
  <c r="X21" i="1"/>
  <c r="X45" i="1"/>
  <c r="X40" i="1"/>
  <c r="X38" i="1"/>
  <c r="X29" i="1"/>
  <c r="X48" i="1"/>
  <c r="X47" i="1"/>
  <c r="X62" i="1"/>
  <c r="X12" i="1"/>
  <c r="X31" i="1"/>
  <c r="X72" i="1"/>
  <c r="X71" i="1"/>
  <c r="X67" i="1"/>
  <c r="X66" i="1"/>
  <c r="X7" i="1"/>
  <c r="X6" i="1"/>
  <c r="I84" i="1" l="1"/>
  <c r="H88" i="1"/>
  <c r="L84" i="1"/>
  <c r="H87" i="1"/>
  <c r="X10" i="1"/>
  <c r="X9" i="1"/>
  <c r="X4" i="1"/>
  <c r="X3" i="1"/>
  <c r="I88" i="1" l="1"/>
  <c r="I86" i="1"/>
  <c r="J84" i="1"/>
  <c r="L86" i="1"/>
  <c r="L88" i="1"/>
  <c r="I87" i="1"/>
  <c r="K86" i="1"/>
  <c r="X54" i="1"/>
  <c r="J88" i="1" l="1"/>
  <c r="J86" i="1"/>
  <c r="S88" i="1"/>
  <c r="M86" i="1"/>
  <c r="J87" i="1"/>
  <c r="X51" i="1"/>
  <c r="X33" i="1"/>
  <c r="X24" i="1"/>
  <c r="O84" i="1" l="1"/>
  <c r="K87" i="1"/>
  <c r="X23" i="1"/>
  <c r="X32" i="1"/>
  <c r="X50" i="1"/>
  <c r="X53" i="1"/>
  <c r="X68" i="1"/>
  <c r="X14" i="1"/>
  <c r="X52" i="1"/>
  <c r="X2" i="1"/>
  <c r="X8" i="1"/>
  <c r="X5" i="1"/>
  <c r="X65" i="1"/>
  <c r="X70" i="1"/>
  <c r="X11" i="1"/>
  <c r="X30" i="1"/>
  <c r="X49" i="1"/>
  <c r="X28" i="1"/>
  <c r="X36" i="1"/>
  <c r="X43" i="1"/>
  <c r="X44" i="1"/>
  <c r="X46" i="1"/>
  <c r="X61" i="1"/>
  <c r="X19" i="1"/>
  <c r="X73" i="1"/>
  <c r="X15" i="1"/>
  <c r="X20" i="1"/>
  <c r="X25" i="1"/>
  <c r="X34" i="1"/>
  <c r="X37" i="1"/>
  <c r="X55" i="1"/>
  <c r="X58" i="1"/>
  <c r="X63" i="1"/>
  <c r="X18" i="1"/>
  <c r="X35" i="1"/>
  <c r="X42" i="1"/>
  <c r="X74" i="1"/>
  <c r="X13" i="1"/>
  <c r="P84" i="1" l="1"/>
  <c r="L87" i="1"/>
  <c r="Q84" i="1" l="1"/>
  <c r="N85" i="1"/>
  <c r="M87" i="1"/>
  <c r="R84" i="1" l="1"/>
  <c r="O85" i="1"/>
  <c r="N87" i="1"/>
  <c r="S86" i="1" l="1"/>
  <c r="O87" i="1"/>
  <c r="P85" i="1"/>
  <c r="Q85" i="1" l="1"/>
  <c r="P87" i="1"/>
  <c r="R85" i="1" l="1"/>
  <c r="R87" i="1" s="1"/>
  <c r="S87" i="1" s="1"/>
  <c r="Q87" i="1"/>
</calcChain>
</file>

<file path=xl/sharedStrings.xml><?xml version="1.0" encoding="utf-8"?>
<sst xmlns="http://schemas.openxmlformats.org/spreadsheetml/2006/main" count="258" uniqueCount="148">
  <si>
    <t>Studiengang</t>
  </si>
  <si>
    <t>Mechanical Engineering, M.Sc.</t>
  </si>
  <si>
    <t>Biological Resources, M.Sc.</t>
  </si>
  <si>
    <t>Gesundheitswissenschaften und -management, M.Sc.</t>
  </si>
  <si>
    <t>International Business and Social Sciences, B.A.</t>
  </si>
  <si>
    <t>Nachhaltiger Tourismus, B.A.</t>
  </si>
  <si>
    <t>Economics and Finance, M.Sc.</t>
  </si>
  <si>
    <t xml:space="preserve">Sustainable Development Management, M.A. </t>
  </si>
  <si>
    <t>E-Government, B.Sc.</t>
  </si>
  <si>
    <t>Environment and Energy, B.Sc.</t>
  </si>
  <si>
    <t>Information and Communication Design, B.A.</t>
  </si>
  <si>
    <t>Medien und Kommunikationsinformatik, B.Sc.</t>
  </si>
  <si>
    <t>Mobility and Logistics, B.Sc.</t>
  </si>
  <si>
    <t>Psychologie (Arbeits- und Organisationspsychologie), B.Sc.</t>
  </si>
  <si>
    <t>International Management and Psychology, M.Sc.</t>
  </si>
  <si>
    <t>Usability Engineering, M.Sc.</t>
  </si>
  <si>
    <t>Digital Media, M.A.</t>
  </si>
  <si>
    <t>1. Sem.</t>
  </si>
  <si>
    <t>3. Sem.</t>
  </si>
  <si>
    <t>4. Sem.</t>
  </si>
  <si>
    <t>5. Sem.</t>
  </si>
  <si>
    <t>6. Sem.</t>
  </si>
  <si>
    <t>7. Sem.</t>
  </si>
  <si>
    <t>8. Sem.</t>
  </si>
  <si>
    <t>Summe</t>
  </si>
  <si>
    <t>9. Sem.</t>
  </si>
  <si>
    <t>2. Sem.</t>
  </si>
  <si>
    <t>Biomaterials Science, B.Sc.</t>
  </si>
  <si>
    <t>Industrial Engineering, B.Sc.</t>
  </si>
  <si>
    <t>Industrial Engineering, B.Sc. (dual)</t>
  </si>
  <si>
    <t>Mechanical Engineering, B.Sc.</t>
  </si>
  <si>
    <t>Mechanical Engineering, B.Sc. (dual)</t>
  </si>
  <si>
    <t>Bionics/Biomimetics, M.Sc.</t>
  </si>
  <si>
    <t>Mechatronic Systems Engineering, B.Sc.</t>
  </si>
  <si>
    <t>Mechatronic Systems Engineering, B.Sc. (dual)</t>
  </si>
  <si>
    <t>Agribusiness, B.A.</t>
  </si>
  <si>
    <t>Bioengineering, B.Sc.</t>
  </si>
  <si>
    <t>Bio Science and Health, B.Sc.</t>
  </si>
  <si>
    <t>Qualität, Umwelt, Sicherheit und Hygiene, B.Sc.</t>
  </si>
  <si>
    <t>Sustainable Agriculture, B.Sc.</t>
  </si>
  <si>
    <t>Lebensmittelwissenschaften, M.Sc.</t>
  </si>
  <si>
    <t>Gender and Diversity, B.A.</t>
  </si>
  <si>
    <t>International Relations, B.A.</t>
  </si>
  <si>
    <t>International Taxation and Law, B.A.</t>
  </si>
  <si>
    <t>Agribusiness, B.A. (dual)</t>
  </si>
  <si>
    <t>Agribusiness, B.A. (berufsbegleitend)</t>
  </si>
  <si>
    <t>Bioengineering, B.Sc. (dual)</t>
  </si>
  <si>
    <t>Bioengineering, B.Sc. (berufsbegleitend)</t>
  </si>
  <si>
    <t>Bio Science and Health, B.Sc. (dual)</t>
  </si>
  <si>
    <t>Bio Science and Health, B.Sc. (berufsbegleitend)</t>
  </si>
  <si>
    <t>Qualität, Umwelt, Sicherheit und Hygiene, B.Sc. (dual)</t>
  </si>
  <si>
    <t>Qualität, Umwelt, Sicherheit und Hygiene, B.Sc. (berufsbegleitend)</t>
  </si>
  <si>
    <t>Sustainable Agriculture, B.Sc. (dual)</t>
  </si>
  <si>
    <t>Sustainable Agriculture, B.Sc. (berufsbegleitend)</t>
  </si>
  <si>
    <t>Gesundheitswissenschaften und -management, M.Sc. (berufsbegleitend)</t>
  </si>
  <si>
    <t>Biological Resources, M.Sc. (berufsbegleitend)</t>
  </si>
  <si>
    <t>Nachhaltiger Tourismus, B.A. (berufsbegleitend)</t>
  </si>
  <si>
    <t>Gender and Diversity, B.A. (berufsbegleitend)</t>
  </si>
  <si>
    <t>International Business and Social Sciences, B.A. (dual)</t>
  </si>
  <si>
    <t>International Business and Social Sciences, B.A. (berufsbegleitend)</t>
  </si>
  <si>
    <t>International Taxation and Law, B.A. (berufsbegleitend)</t>
  </si>
  <si>
    <t>E-Government, B.Sc. (dual)</t>
  </si>
  <si>
    <t>E-Government, B.Sc. (berufsbegleitend)</t>
  </si>
  <si>
    <t>Communication and Information Engineering, B.Sc.</t>
  </si>
  <si>
    <t>Environment and Energy, B.Sc. (dual)</t>
  </si>
  <si>
    <t>Environment and Energy, B.Sc. (berufsbegleitend)</t>
  </si>
  <si>
    <t>Medien und Kommunikationsinformatik, B.Sc. (dual)</t>
  </si>
  <si>
    <t>Medien und Kommunikationsinformatik, B.Sc. (berufsbegleitend)</t>
  </si>
  <si>
    <t>Mobility and Logistics, B.Sc. (dual)</t>
  </si>
  <si>
    <t>Mobility and Logistics, B.Sc. (berufsbegleitend)</t>
  </si>
  <si>
    <t>Psychologie (Arbeits- und Organisationspsychologie), B.Sc. (berufsbegleitend)</t>
  </si>
  <si>
    <t>Communication and Information Engineering, B.Sc. (dual)</t>
  </si>
  <si>
    <t>Communication and Information Engineering, B.Sc. (berufsbegleitend)</t>
  </si>
  <si>
    <t>Information Engineering and Computer Science, M.Sc.</t>
  </si>
  <si>
    <t>Electrical Engineering, B.Sc.</t>
  </si>
  <si>
    <t>Electrical Engineering, B.Sc. (dual)</t>
  </si>
  <si>
    <t>Kindheitspädagogik, B.A.</t>
  </si>
  <si>
    <t>Kindheitspädagogik, B.A. (dual)</t>
  </si>
  <si>
    <t>Kindheitspädagogik, B.A. (berufsbegleitend)</t>
  </si>
  <si>
    <t>REST</t>
  </si>
  <si>
    <t>EG_BS_04</t>
  </si>
  <si>
    <t>BSH_BS_02</t>
  </si>
  <si>
    <t>ICD_BA_04</t>
  </si>
  <si>
    <t>MKI_BS_04</t>
  </si>
  <si>
    <t>IEC_MS_04</t>
  </si>
  <si>
    <t>EL_BS_01</t>
  </si>
  <si>
    <t>IE_BS_01</t>
  </si>
  <si>
    <t>ME_BS_01</t>
  </si>
  <si>
    <t>SE_BS_01</t>
  </si>
  <si>
    <t>BM_BS_01</t>
  </si>
  <si>
    <t>BB_MS_01</t>
  </si>
  <si>
    <t>ME_MS_01</t>
  </si>
  <si>
    <t>AB_BA_02</t>
  </si>
  <si>
    <t>BE_BS_02</t>
  </si>
  <si>
    <t>QU_BS_02</t>
  </si>
  <si>
    <t>BR_MS_02</t>
  </si>
  <si>
    <t>GW_MS_02</t>
  </si>
  <si>
    <t>LW_MS_02</t>
  </si>
  <si>
    <t>GD_BA_03</t>
  </si>
  <si>
    <t>IB_BA_03</t>
  </si>
  <si>
    <t>IR_BA_03</t>
  </si>
  <si>
    <t>TL_BA_03</t>
  </si>
  <si>
    <t>KP_BA_03</t>
  </si>
  <si>
    <t>NT_BA_03</t>
  </si>
  <si>
    <t>EF_MS_03</t>
  </si>
  <si>
    <t>SD_MA_03</t>
  </si>
  <si>
    <t>CI_BS_04</t>
  </si>
  <si>
    <t>EE_BS_04</t>
  </si>
  <si>
    <t>ML_BS_04</t>
  </si>
  <si>
    <t>PS_BS_04</t>
  </si>
  <si>
    <t>DM_MA_04</t>
  </si>
  <si>
    <t>IM_MS_04</t>
  </si>
  <si>
    <t>UE_MS_04</t>
  </si>
  <si>
    <t>HSRW-ID</t>
  </si>
  <si>
    <t>Studientyp</t>
  </si>
  <si>
    <t>D</t>
  </si>
  <si>
    <t>B</t>
  </si>
  <si>
    <t>Studienfach (amtlich)</t>
  </si>
  <si>
    <t>Zugeordnete aus 28.190 müssen hier zugeordnet werden</t>
  </si>
  <si>
    <t>IBSS_BA_04</t>
  </si>
  <si>
    <r>
      <t xml:space="preserve">Science Communication and Bionics, </t>
    </r>
    <r>
      <rPr>
        <b/>
        <sz val="11"/>
        <color theme="1"/>
        <rFont val="Calibri"/>
        <family val="2"/>
        <scheme val="minor"/>
      </rPr>
      <t>B.A.</t>
    </r>
  </si>
  <si>
    <r>
      <t xml:space="preserve">Science Communication and Bionics, </t>
    </r>
    <r>
      <rPr>
        <b/>
        <sz val="11"/>
        <color theme="1"/>
        <rFont val="Calibri"/>
        <family val="2"/>
        <scheme val="minor"/>
      </rPr>
      <t>B.Sc.</t>
    </r>
  </si>
  <si>
    <r>
      <t>SCB_</t>
    </r>
    <r>
      <rPr>
        <b/>
        <sz val="11"/>
        <color theme="1"/>
        <rFont val="Calibri"/>
        <family val="2"/>
        <scheme val="minor"/>
      </rPr>
      <t>BA</t>
    </r>
    <r>
      <rPr>
        <sz val="11"/>
        <color theme="1"/>
        <rFont val="Calibri"/>
        <family val="2"/>
        <scheme val="minor"/>
      </rPr>
      <t>_01</t>
    </r>
  </si>
  <si>
    <r>
      <t>SCB_</t>
    </r>
    <r>
      <rPr>
        <b/>
        <sz val="11"/>
        <color theme="1"/>
        <rFont val="Calibri"/>
        <family val="2"/>
        <scheme val="minor"/>
      </rPr>
      <t>BS</t>
    </r>
    <r>
      <rPr>
        <sz val="11"/>
        <color theme="1"/>
        <rFont val="Calibri"/>
        <family val="2"/>
        <scheme val="minor"/>
      </rPr>
      <t>_01</t>
    </r>
  </si>
  <si>
    <t>SAg_BS_02</t>
  </si>
  <si>
    <t>Aus Industrial Engineering die richtigen hier hin verknüpfen</t>
  </si>
  <si>
    <r>
      <rPr>
        <b/>
        <sz val="14"/>
        <color theme="1"/>
        <rFont val="Calibri"/>
        <family val="2"/>
        <scheme val="minor"/>
      </rPr>
      <t>*REST</t>
    </r>
    <r>
      <rPr>
        <sz val="11"/>
        <color theme="1"/>
        <rFont val="Calibri"/>
        <family val="2"/>
        <scheme val="minor"/>
      </rPr>
      <t xml:space="preserve"> beinhaltet alle außer D Dual und B Berufsbegl. Also V Vollzeit und falls vorhanden alle weiteren </t>
    </r>
  </si>
  <si>
    <t>Notizen</t>
  </si>
  <si>
    <t>KSem1</t>
  </si>
  <si>
    <t>KSem2</t>
  </si>
  <si>
    <t>KSem3</t>
  </si>
  <si>
    <t>KSem4</t>
  </si>
  <si>
    <t>KSem5</t>
  </si>
  <si>
    <t>KSem6</t>
  </si>
  <si>
    <t>KSem7</t>
  </si>
  <si>
    <t>KSem8</t>
  </si>
  <si>
    <t>KSem9</t>
  </si>
  <si>
    <t>Try-ECTS</t>
  </si>
  <si>
    <r>
      <rPr>
        <b/>
        <sz val="14"/>
        <color theme="1"/>
        <rFont val="Calibri"/>
        <family val="2"/>
        <scheme val="minor"/>
      </rPr>
      <t xml:space="preserve">*KSem </t>
    </r>
    <r>
      <rPr>
        <sz val="11"/>
        <color theme="1"/>
        <rFont val="Calibri"/>
        <family val="2"/>
        <scheme val="minor"/>
      </rPr>
      <t>bedeutet kumulierte Semester</t>
    </r>
  </si>
  <si>
    <t>Soll-ECTS</t>
  </si>
  <si>
    <t>kumulierte Soll-ECTS</t>
  </si>
  <si>
    <t>kumulierte Try-ECTS</t>
  </si>
  <si>
    <t>TESTSBERECHNUNGEN pro Sem.</t>
  </si>
  <si>
    <t>Intensität (Try-ECTS / Soll-ECTS)</t>
  </si>
  <si>
    <t>Durchschnitt</t>
  </si>
  <si>
    <t>Ist-ECTS</t>
  </si>
  <si>
    <t>Effizienz</t>
  </si>
  <si>
    <t>Rzeit(FS)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</si>
</sst>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9" fontId="5" fillId="0" borderId="0" applyFont="0" applyFill="0" applyBorder="0" applyAlignment="0" applyProtection="0"/>
  </cellStyleXfs>
  <cellXfs count="107">
    <xf numFmtId="0" fontId="0" fillId="0" borderId="0" xfId="0"/>
    <xf numFmtId="0" fontId="0" fillId="0" borderId="0" xfId="0" applyAlignment="1">
      <alignment horizontal="center" vertical="center"/>
    </xf>
    <xf numFmtId="0" fontId="0" fillId="0" borderId="4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18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3" fontId="0" fillId="0" borderId="0" xfId="0" applyNumberFormat="1" applyAlignment="1">
      <alignment horizontal="left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3" fontId="0" fillId="0" borderId="35" xfId="0" applyNumberFormat="1" applyFill="1" applyBorder="1" applyAlignment="1">
      <alignment horizontal="center" vertical="center"/>
    </xf>
    <xf numFmtId="3" fontId="0" fillId="0" borderId="35" xfId="0" applyNumberFormat="1" applyFill="1" applyBorder="1" applyAlignment="1">
      <alignment horizontal="center"/>
    </xf>
    <xf numFmtId="3" fontId="0" fillId="0" borderId="36" xfId="0" applyNumberFormat="1" applyFill="1" applyBorder="1" applyAlignment="1">
      <alignment horizontal="center"/>
    </xf>
    <xf numFmtId="0" fontId="0" fillId="0" borderId="23" xfId="0" applyFont="1" applyFill="1" applyBorder="1" applyAlignment="1">
      <alignment vertical="center"/>
    </xf>
    <xf numFmtId="0" fontId="0" fillId="0" borderId="24" xfId="0" applyFont="1" applyFill="1" applyBorder="1" applyAlignment="1">
      <alignment vertical="center"/>
    </xf>
    <xf numFmtId="0" fontId="0" fillId="0" borderId="25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8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8" xfId="0" applyFont="1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8" xfId="0" applyFill="1" applyBorder="1" applyAlignment="1">
      <alignment vertical="center"/>
    </xf>
    <xf numFmtId="0" fontId="0" fillId="0" borderId="13" xfId="0" applyFont="1" applyFill="1" applyBorder="1" applyAlignment="1">
      <alignment vertical="center"/>
    </xf>
    <xf numFmtId="0" fontId="0" fillId="0" borderId="15" xfId="0" applyFont="1" applyFill="1" applyBorder="1" applyAlignment="1">
      <alignment vertical="center"/>
    </xf>
    <xf numFmtId="0" fontId="0" fillId="0" borderId="20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0" fillId="3" borderId="35" xfId="0" applyFill="1" applyBorder="1"/>
    <xf numFmtId="0" fontId="0" fillId="3" borderId="36" xfId="0" applyFill="1" applyBorder="1"/>
    <xf numFmtId="0" fontId="0" fillId="0" borderId="0" xfId="0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1" fillId="4" borderId="1" xfId="0" applyFont="1" applyFill="1" applyBorder="1" applyAlignment="1">
      <alignment horizontal="right" vertical="center"/>
    </xf>
    <xf numFmtId="0" fontId="0" fillId="4" borderId="1" xfId="0" applyFill="1" applyBorder="1" applyAlignment="1">
      <alignment horizontal="center"/>
    </xf>
    <xf numFmtId="0" fontId="1" fillId="4" borderId="24" xfId="0" applyFont="1" applyFill="1" applyBorder="1" applyAlignment="1">
      <alignment horizontal="right" vertical="center"/>
    </xf>
    <xf numFmtId="9" fontId="0" fillId="4" borderId="24" xfId="2" applyFont="1" applyFill="1" applyBorder="1" applyAlignment="1">
      <alignment horizontal="center"/>
    </xf>
    <xf numFmtId="9" fontId="0" fillId="4" borderId="24" xfId="2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right" vertical="center"/>
    </xf>
    <xf numFmtId="9" fontId="0" fillId="0" borderId="24" xfId="2" applyFont="1" applyFill="1" applyBorder="1" applyAlignment="1">
      <alignment horizontal="center"/>
    </xf>
    <xf numFmtId="9" fontId="0" fillId="0" borderId="24" xfId="2" applyFont="1" applyFill="1" applyBorder="1" applyAlignment="1">
      <alignment horizontal="center" vertical="center"/>
    </xf>
    <xf numFmtId="9" fontId="0" fillId="0" borderId="47" xfId="2" applyFont="1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9" fontId="1" fillId="0" borderId="50" xfId="2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4" borderId="46" xfId="0" applyFont="1" applyFill="1" applyBorder="1" applyAlignment="1">
      <alignment horizontal="right" vertical="center"/>
    </xf>
    <xf numFmtId="0" fontId="0" fillId="4" borderId="46" xfId="0" applyFill="1" applyBorder="1" applyAlignment="1">
      <alignment horizontal="center"/>
    </xf>
    <xf numFmtId="0" fontId="0" fillId="4" borderId="46" xfId="0" applyFill="1" applyBorder="1" applyAlignment="1">
      <alignment horizontal="center" vertical="center"/>
    </xf>
    <xf numFmtId="9" fontId="0" fillId="4" borderId="48" xfId="2" applyFont="1" applyFill="1" applyBorder="1" applyAlignment="1">
      <alignment horizontal="center" vertical="center"/>
    </xf>
    <xf numFmtId="9" fontId="1" fillId="4" borderId="49" xfId="2" applyFont="1" applyFill="1" applyBorder="1" applyAlignment="1">
      <alignment horizontal="center" vertical="center"/>
    </xf>
    <xf numFmtId="9" fontId="0" fillId="0" borderId="0" xfId="2" applyFont="1"/>
    <xf numFmtId="9" fontId="1" fillId="0" borderId="0" xfId="0" applyNumberFormat="1" applyFont="1" applyFill="1" applyAlignment="1">
      <alignment horizontal="left" vertical="center"/>
    </xf>
    <xf numFmtId="0" fontId="0" fillId="0" borderId="0" xfId="0" applyAlignment="1">
      <alignment horizontal="center"/>
    </xf>
  </cellXfs>
  <cellStyles count="3">
    <cellStyle name="Prozent" xfId="2" builtinId="5"/>
    <cellStyle name="Standard" xfId="0" builtinId="0"/>
    <cellStyle name="Standard 2" xfId="1"/>
  </cellStyles>
  <dxfs count="1"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4"/>
  <sheetViews>
    <sheetView tabSelected="1" topLeftCell="C43" zoomScaleNormal="100" workbookViewId="0">
      <selection activeCell="R72" sqref="R72"/>
    </sheetView>
  </sheetViews>
  <sheetFormatPr baseColWidth="10" defaultRowHeight="15" x14ac:dyDescent="0.25"/>
  <cols>
    <col min="1" max="1" width="11.42578125" style="11"/>
    <col min="2" max="2" width="11.5703125" style="12" bestFit="1" customWidth="1"/>
    <col min="3" max="3" width="14" style="1" customWidth="1"/>
    <col min="4" max="4" width="74.28515625" style="1" customWidth="1"/>
    <col min="5" max="11" width="6.7109375" customWidth="1"/>
    <col min="12" max="12" width="9.5703125" bestFit="1" customWidth="1"/>
    <col min="13" max="14" width="6.7109375" customWidth="1"/>
    <col min="15" max="23" width="7.42578125" style="1" bestFit="1" customWidth="1"/>
    <col min="24" max="24" width="7.7109375" style="1" bestFit="1" customWidth="1"/>
    <col min="25" max="25" width="8.85546875" style="1" bestFit="1" customWidth="1"/>
    <col min="26" max="26" width="4.42578125" style="1" customWidth="1"/>
    <col min="27" max="27" width="11.42578125" style="12"/>
    <col min="28" max="16384" width="11.42578125" style="1"/>
  </cols>
  <sheetData>
    <row r="1" spans="1:27" s="14" customFormat="1" ht="36" customHeight="1" thickBot="1" x14ac:dyDescent="0.3">
      <c r="A1" s="59" t="s">
        <v>117</v>
      </c>
      <c r="B1" s="27" t="s">
        <v>113</v>
      </c>
      <c r="C1" s="28" t="s">
        <v>114</v>
      </c>
      <c r="D1" s="29" t="s">
        <v>0</v>
      </c>
      <c r="E1" s="30" t="s">
        <v>128</v>
      </c>
      <c r="F1" s="31" t="s">
        <v>129</v>
      </c>
      <c r="G1" s="32" t="s">
        <v>130</v>
      </c>
      <c r="H1" s="30" t="s">
        <v>131</v>
      </c>
      <c r="I1" s="33" t="s">
        <v>132</v>
      </c>
      <c r="J1" s="31" t="s">
        <v>133</v>
      </c>
      <c r="K1" s="32" t="s">
        <v>134</v>
      </c>
      <c r="L1" s="30" t="s">
        <v>135</v>
      </c>
      <c r="M1" s="34" t="s">
        <v>136</v>
      </c>
      <c r="N1" s="72"/>
      <c r="O1" s="73" t="s">
        <v>17</v>
      </c>
      <c r="P1" s="74" t="s">
        <v>26</v>
      </c>
      <c r="Q1" s="75" t="s">
        <v>18</v>
      </c>
      <c r="R1" s="73" t="s">
        <v>19</v>
      </c>
      <c r="S1" s="76" t="s">
        <v>20</v>
      </c>
      <c r="T1" s="74" t="s">
        <v>21</v>
      </c>
      <c r="U1" s="75" t="s">
        <v>22</v>
      </c>
      <c r="V1" s="73" t="s">
        <v>23</v>
      </c>
      <c r="W1" s="76" t="s">
        <v>25</v>
      </c>
      <c r="X1" s="77" t="s">
        <v>24</v>
      </c>
      <c r="Y1" s="77" t="s">
        <v>147</v>
      </c>
      <c r="Z1" s="15"/>
      <c r="AA1" s="13" t="s">
        <v>127</v>
      </c>
    </row>
    <row r="2" spans="1:27" x14ac:dyDescent="0.25">
      <c r="A2" s="35">
        <v>28186</v>
      </c>
      <c r="B2" s="38" t="s">
        <v>92</v>
      </c>
      <c r="C2" s="39" t="s">
        <v>79</v>
      </c>
      <c r="D2" s="40" t="s">
        <v>35</v>
      </c>
      <c r="E2" s="60">
        <f>IF(ISBLANK(O2),"",O2)</f>
        <v>25</v>
      </c>
      <c r="F2" s="61">
        <f>IF(ISBLANK($O2),"",IF((E2+P2)&lt;$X2,E2+P2,$X2))</f>
        <v>55</v>
      </c>
      <c r="G2" s="62">
        <f t="shared" ref="G2:M2" si="0">IF(ISBLANK($O2),"",IF((F2+Q2)&lt;$X2,F2+Q2,$X2))</f>
        <v>90</v>
      </c>
      <c r="H2" s="63">
        <f t="shared" si="0"/>
        <v>119</v>
      </c>
      <c r="I2" s="64">
        <f t="shared" si="0"/>
        <v>152</v>
      </c>
      <c r="J2" s="61">
        <f t="shared" si="0"/>
        <v>182</v>
      </c>
      <c r="K2" s="62">
        <f t="shared" si="0"/>
        <v>210</v>
      </c>
      <c r="L2" s="63">
        <f t="shared" si="0"/>
        <v>210</v>
      </c>
      <c r="M2" s="65">
        <f t="shared" si="0"/>
        <v>210</v>
      </c>
      <c r="N2" s="78"/>
      <c r="O2" s="5">
        <v>25</v>
      </c>
      <c r="P2" s="3">
        <v>30</v>
      </c>
      <c r="Q2" s="6">
        <v>35</v>
      </c>
      <c r="R2" s="7">
        <v>29</v>
      </c>
      <c r="S2" s="8">
        <v>33</v>
      </c>
      <c r="T2" s="3">
        <v>30</v>
      </c>
      <c r="U2" s="6">
        <v>28</v>
      </c>
      <c r="V2" s="7"/>
      <c r="W2" s="8"/>
      <c r="X2" s="4">
        <f t="shared" ref="X2:X33" si="1">SUM(O2:W2)</f>
        <v>210</v>
      </c>
      <c r="Y2" s="4">
        <f>COUNTA(O2:W2)</f>
        <v>7</v>
      </c>
    </row>
    <row r="3" spans="1:27" x14ac:dyDescent="0.25">
      <c r="A3" s="35">
        <v>28186</v>
      </c>
      <c r="B3" s="2" t="s">
        <v>92</v>
      </c>
      <c r="C3" s="17" t="s">
        <v>116</v>
      </c>
      <c r="D3" s="16" t="s">
        <v>45</v>
      </c>
      <c r="E3" s="21" t="str">
        <f t="shared" ref="E3:E66" si="2">IF(ISBLANK(O3),"",O3)</f>
        <v/>
      </c>
      <c r="F3" s="22" t="str">
        <f t="shared" ref="F3:F66" si="3">IF(ISBLANK($O3),"",IF((E3+P3)&lt;$X3,E3+P3,$X3))</f>
        <v/>
      </c>
      <c r="G3" s="23" t="str">
        <f t="shared" ref="G3:G66" si="4">IF(ISBLANK($O3),"",IF((F3+Q3)&lt;$X3,F3+Q3,$X3))</f>
        <v/>
      </c>
      <c r="H3" s="24" t="str">
        <f t="shared" ref="H3:H66" si="5">IF(ISBLANK($O3),"",IF((G3+R3)&lt;$X3,G3+R3,$X3))</f>
        <v/>
      </c>
      <c r="I3" s="25" t="str">
        <f t="shared" ref="I3:I66" si="6">IF(ISBLANK($O3),"",IF((H3+S3)&lt;$X3,H3+S3,$X3))</f>
        <v/>
      </c>
      <c r="J3" s="22" t="str">
        <f t="shared" ref="J3:J66" si="7">IF(ISBLANK($O3),"",IF((I3+T3)&lt;$X3,I3+T3,$X3))</f>
        <v/>
      </c>
      <c r="K3" s="23" t="str">
        <f t="shared" ref="K3:K66" si="8">IF(ISBLANK($O3),"",IF((J3+U3)&lt;$X3,J3+U3,$X3))</f>
        <v/>
      </c>
      <c r="L3" s="24" t="str">
        <f t="shared" ref="L3:L66" si="9">IF(ISBLANK($O3),"",IF((K3+V3)&lt;$X3,K3+V3,$X3))</f>
        <v/>
      </c>
      <c r="M3" s="26" t="str">
        <f t="shared" ref="M3:M66" si="10">IF(ISBLANK($O3),"",IF((L3+W3)&lt;$X3,L3+W3,$X3))</f>
        <v/>
      </c>
      <c r="N3" s="78"/>
      <c r="O3" s="5"/>
      <c r="P3" s="3"/>
      <c r="Q3" s="6"/>
      <c r="R3" s="7"/>
      <c r="S3" s="8"/>
      <c r="T3" s="3"/>
      <c r="U3" s="6"/>
      <c r="V3" s="7"/>
      <c r="W3" s="8"/>
      <c r="X3" s="4">
        <f t="shared" si="1"/>
        <v>0</v>
      </c>
      <c r="Y3" s="4">
        <f t="shared" ref="Y3:Y66" si="11">COUNTA(O3:W3)</f>
        <v>0</v>
      </c>
    </row>
    <row r="4" spans="1:27" x14ac:dyDescent="0.25">
      <c r="A4" s="35">
        <v>28186</v>
      </c>
      <c r="B4" s="2" t="s">
        <v>92</v>
      </c>
      <c r="C4" s="17" t="s">
        <v>115</v>
      </c>
      <c r="D4" s="16" t="s">
        <v>44</v>
      </c>
      <c r="E4" s="21" t="str">
        <f t="shared" si="2"/>
        <v/>
      </c>
      <c r="F4" s="22" t="str">
        <f t="shared" si="3"/>
        <v/>
      </c>
      <c r="G4" s="23" t="str">
        <f t="shared" si="4"/>
        <v/>
      </c>
      <c r="H4" s="24" t="str">
        <f t="shared" si="5"/>
        <v/>
      </c>
      <c r="I4" s="25" t="str">
        <f t="shared" si="6"/>
        <v/>
      </c>
      <c r="J4" s="22" t="str">
        <f t="shared" si="7"/>
        <v/>
      </c>
      <c r="K4" s="23" t="str">
        <f t="shared" si="8"/>
        <v/>
      </c>
      <c r="L4" s="24" t="str">
        <f t="shared" si="9"/>
        <v/>
      </c>
      <c r="M4" s="26" t="str">
        <f t="shared" si="10"/>
        <v/>
      </c>
      <c r="N4" s="78"/>
      <c r="O4" s="5"/>
      <c r="P4" s="3"/>
      <c r="Q4" s="6"/>
      <c r="R4" s="7"/>
      <c r="S4" s="8"/>
      <c r="T4" s="3"/>
      <c r="U4" s="18"/>
      <c r="V4" s="19"/>
      <c r="W4" s="6"/>
      <c r="X4" s="4">
        <f t="shared" si="1"/>
        <v>0</v>
      </c>
      <c r="Y4" s="4">
        <f t="shared" si="11"/>
        <v>0</v>
      </c>
    </row>
    <row r="5" spans="1:27" x14ac:dyDescent="0.25">
      <c r="A5" s="36">
        <v>28172</v>
      </c>
      <c r="B5" s="2" t="s">
        <v>81</v>
      </c>
      <c r="C5" s="17" t="s">
        <v>79</v>
      </c>
      <c r="D5" s="16" t="s">
        <v>37</v>
      </c>
      <c r="E5" s="21">
        <f t="shared" si="2"/>
        <v>31</v>
      </c>
      <c r="F5" s="22">
        <f t="shared" si="3"/>
        <v>61</v>
      </c>
      <c r="G5" s="23">
        <f t="shared" si="4"/>
        <v>91</v>
      </c>
      <c r="H5" s="24">
        <f t="shared" si="5"/>
        <v>123</v>
      </c>
      <c r="I5" s="25">
        <f t="shared" si="6"/>
        <v>155</v>
      </c>
      <c r="J5" s="22">
        <f t="shared" si="7"/>
        <v>185</v>
      </c>
      <c r="K5" s="23">
        <f t="shared" si="8"/>
        <v>210</v>
      </c>
      <c r="L5" s="24">
        <f t="shared" si="9"/>
        <v>210</v>
      </c>
      <c r="M5" s="26">
        <f t="shared" si="10"/>
        <v>210</v>
      </c>
      <c r="N5" s="78"/>
      <c r="O5" s="5">
        <v>31</v>
      </c>
      <c r="P5" s="3">
        <v>30</v>
      </c>
      <c r="Q5" s="6">
        <v>30</v>
      </c>
      <c r="R5" s="7">
        <v>32</v>
      </c>
      <c r="S5" s="8">
        <v>32</v>
      </c>
      <c r="T5" s="3">
        <v>30</v>
      </c>
      <c r="U5" s="6">
        <v>25</v>
      </c>
      <c r="V5" s="7"/>
      <c r="W5" s="8"/>
      <c r="X5" s="4">
        <f t="shared" si="1"/>
        <v>210</v>
      </c>
      <c r="Y5" s="4">
        <f t="shared" si="11"/>
        <v>7</v>
      </c>
    </row>
    <row r="6" spans="1:27" x14ac:dyDescent="0.25">
      <c r="A6" s="36">
        <v>28172</v>
      </c>
      <c r="B6" s="2" t="s">
        <v>81</v>
      </c>
      <c r="C6" s="17" t="s">
        <v>116</v>
      </c>
      <c r="D6" s="16" t="s">
        <v>49</v>
      </c>
      <c r="E6" s="21" t="str">
        <f t="shared" si="2"/>
        <v/>
      </c>
      <c r="F6" s="22" t="str">
        <f t="shared" si="3"/>
        <v/>
      </c>
      <c r="G6" s="23" t="str">
        <f t="shared" si="4"/>
        <v/>
      </c>
      <c r="H6" s="24" t="str">
        <f t="shared" si="5"/>
        <v/>
      </c>
      <c r="I6" s="25" t="str">
        <f t="shared" si="6"/>
        <v/>
      </c>
      <c r="J6" s="22" t="str">
        <f t="shared" si="7"/>
        <v/>
      </c>
      <c r="K6" s="23" t="str">
        <f t="shared" si="8"/>
        <v/>
      </c>
      <c r="L6" s="24" t="str">
        <f t="shared" si="9"/>
        <v/>
      </c>
      <c r="M6" s="26" t="str">
        <f t="shared" si="10"/>
        <v/>
      </c>
      <c r="N6" s="78"/>
      <c r="O6" s="5"/>
      <c r="P6" s="3"/>
      <c r="Q6" s="6"/>
      <c r="R6" s="7"/>
      <c r="S6" s="8"/>
      <c r="T6" s="3"/>
      <c r="U6" s="6"/>
      <c r="V6" s="7"/>
      <c r="W6" s="6"/>
      <c r="X6" s="4">
        <f t="shared" si="1"/>
        <v>0</v>
      </c>
      <c r="Y6" s="4">
        <f t="shared" si="11"/>
        <v>0</v>
      </c>
    </row>
    <row r="7" spans="1:27" x14ac:dyDescent="0.25">
      <c r="A7" s="36">
        <v>28172</v>
      </c>
      <c r="B7" s="2" t="s">
        <v>81</v>
      </c>
      <c r="C7" s="17" t="s">
        <v>115</v>
      </c>
      <c r="D7" s="16" t="s">
        <v>48</v>
      </c>
      <c r="E7" s="21" t="str">
        <f t="shared" si="2"/>
        <v/>
      </c>
      <c r="F7" s="22" t="str">
        <f t="shared" si="3"/>
        <v/>
      </c>
      <c r="G7" s="23" t="str">
        <f t="shared" si="4"/>
        <v/>
      </c>
      <c r="H7" s="24" t="str">
        <f t="shared" si="5"/>
        <v/>
      </c>
      <c r="I7" s="25" t="str">
        <f t="shared" si="6"/>
        <v/>
      </c>
      <c r="J7" s="22" t="str">
        <f t="shared" si="7"/>
        <v/>
      </c>
      <c r="K7" s="23" t="str">
        <f t="shared" si="8"/>
        <v/>
      </c>
      <c r="L7" s="24" t="str">
        <f t="shared" si="9"/>
        <v/>
      </c>
      <c r="M7" s="26" t="str">
        <f t="shared" si="10"/>
        <v/>
      </c>
      <c r="N7" s="78"/>
      <c r="O7" s="5"/>
      <c r="P7" s="3"/>
      <c r="Q7" s="6"/>
      <c r="R7" s="7"/>
      <c r="S7" s="8"/>
      <c r="T7" s="3"/>
      <c r="U7" s="6"/>
      <c r="V7" s="7"/>
      <c r="W7" s="8"/>
      <c r="X7" s="4">
        <f t="shared" si="1"/>
        <v>0</v>
      </c>
      <c r="Y7" s="4">
        <f t="shared" si="11"/>
        <v>0</v>
      </c>
    </row>
    <row r="8" spans="1:27" x14ac:dyDescent="0.25">
      <c r="A8" s="36">
        <v>28195</v>
      </c>
      <c r="B8" s="2" t="s">
        <v>93</v>
      </c>
      <c r="C8" s="17" t="s">
        <v>79</v>
      </c>
      <c r="D8" s="16" t="s">
        <v>36</v>
      </c>
      <c r="E8" s="21">
        <f t="shared" si="2"/>
        <v>31</v>
      </c>
      <c r="F8" s="22">
        <f t="shared" si="3"/>
        <v>61</v>
      </c>
      <c r="G8" s="23">
        <f t="shared" si="4"/>
        <v>91</v>
      </c>
      <c r="H8" s="24">
        <f t="shared" si="5"/>
        <v>123</v>
      </c>
      <c r="I8" s="25">
        <f t="shared" si="6"/>
        <v>155</v>
      </c>
      <c r="J8" s="22">
        <f t="shared" si="7"/>
        <v>185</v>
      </c>
      <c r="K8" s="23">
        <f t="shared" si="8"/>
        <v>210</v>
      </c>
      <c r="L8" s="24">
        <f t="shared" si="9"/>
        <v>210</v>
      </c>
      <c r="M8" s="26">
        <f t="shared" si="10"/>
        <v>210</v>
      </c>
      <c r="N8" s="78"/>
      <c r="O8" s="5">
        <v>31</v>
      </c>
      <c r="P8" s="3">
        <v>30</v>
      </c>
      <c r="Q8" s="6">
        <v>30</v>
      </c>
      <c r="R8" s="7">
        <v>32</v>
      </c>
      <c r="S8" s="8">
        <v>32</v>
      </c>
      <c r="T8" s="3">
        <v>30</v>
      </c>
      <c r="U8" s="6">
        <v>25</v>
      </c>
      <c r="V8" s="7"/>
      <c r="W8" s="6"/>
      <c r="X8" s="4">
        <f t="shared" si="1"/>
        <v>210</v>
      </c>
      <c r="Y8" s="4">
        <f t="shared" si="11"/>
        <v>7</v>
      </c>
    </row>
    <row r="9" spans="1:27" x14ac:dyDescent="0.25">
      <c r="A9" s="36">
        <v>28195</v>
      </c>
      <c r="B9" s="2" t="s">
        <v>93</v>
      </c>
      <c r="C9" s="17" t="s">
        <v>116</v>
      </c>
      <c r="D9" s="16" t="s">
        <v>47</v>
      </c>
      <c r="E9" s="21" t="str">
        <f t="shared" si="2"/>
        <v/>
      </c>
      <c r="F9" s="22" t="str">
        <f t="shared" si="3"/>
        <v/>
      </c>
      <c r="G9" s="23" t="str">
        <f t="shared" si="4"/>
        <v/>
      </c>
      <c r="H9" s="24" t="str">
        <f t="shared" si="5"/>
        <v/>
      </c>
      <c r="I9" s="25" t="str">
        <f t="shared" si="6"/>
        <v/>
      </c>
      <c r="J9" s="22" t="str">
        <f t="shared" si="7"/>
        <v/>
      </c>
      <c r="K9" s="23" t="str">
        <f t="shared" si="8"/>
        <v/>
      </c>
      <c r="L9" s="24" t="str">
        <f t="shared" si="9"/>
        <v/>
      </c>
      <c r="M9" s="26" t="str">
        <f t="shared" si="10"/>
        <v/>
      </c>
      <c r="N9" s="78"/>
      <c r="O9" s="5"/>
      <c r="P9" s="3"/>
      <c r="Q9" s="6"/>
      <c r="R9" s="7"/>
      <c r="S9" s="8"/>
      <c r="T9" s="3"/>
      <c r="U9" s="6"/>
      <c r="V9" s="7"/>
      <c r="W9" s="8"/>
      <c r="X9" s="4">
        <f t="shared" si="1"/>
        <v>0</v>
      </c>
      <c r="Y9" s="4">
        <f t="shared" si="11"/>
        <v>0</v>
      </c>
    </row>
    <row r="10" spans="1:27" x14ac:dyDescent="0.25">
      <c r="A10" s="36">
        <v>28195</v>
      </c>
      <c r="B10" s="2" t="s">
        <v>93</v>
      </c>
      <c r="C10" s="17" t="s">
        <v>115</v>
      </c>
      <c r="D10" s="16" t="s">
        <v>46</v>
      </c>
      <c r="E10" s="21" t="str">
        <f t="shared" si="2"/>
        <v/>
      </c>
      <c r="F10" s="22" t="str">
        <f t="shared" si="3"/>
        <v/>
      </c>
      <c r="G10" s="23" t="str">
        <f t="shared" si="4"/>
        <v/>
      </c>
      <c r="H10" s="24" t="str">
        <f t="shared" si="5"/>
        <v/>
      </c>
      <c r="I10" s="25" t="str">
        <f t="shared" si="6"/>
        <v/>
      </c>
      <c r="J10" s="22" t="str">
        <f t="shared" si="7"/>
        <v/>
      </c>
      <c r="K10" s="23" t="str">
        <f t="shared" si="8"/>
        <v/>
      </c>
      <c r="L10" s="24" t="str">
        <f t="shared" si="9"/>
        <v/>
      </c>
      <c r="M10" s="26" t="str">
        <f t="shared" si="10"/>
        <v/>
      </c>
      <c r="N10" s="78"/>
      <c r="O10" s="5"/>
      <c r="P10" s="3"/>
      <c r="Q10" s="6"/>
      <c r="R10" s="7"/>
      <c r="S10" s="8"/>
      <c r="T10" s="3"/>
      <c r="U10" s="6"/>
      <c r="V10" s="7"/>
      <c r="W10" s="8"/>
      <c r="X10" s="4">
        <f t="shared" si="1"/>
        <v>0</v>
      </c>
      <c r="Y10" s="4">
        <f t="shared" si="11"/>
        <v>0</v>
      </c>
    </row>
    <row r="11" spans="1:27" x14ac:dyDescent="0.25">
      <c r="A11" s="35">
        <v>28203</v>
      </c>
      <c r="B11" s="2" t="s">
        <v>95</v>
      </c>
      <c r="C11" s="17" t="s">
        <v>79</v>
      </c>
      <c r="D11" s="16" t="s">
        <v>2</v>
      </c>
      <c r="E11" s="21">
        <f t="shared" si="2"/>
        <v>30</v>
      </c>
      <c r="F11" s="22">
        <f t="shared" si="3"/>
        <v>60</v>
      </c>
      <c r="G11" s="23">
        <f t="shared" si="4"/>
        <v>90</v>
      </c>
      <c r="H11" s="24">
        <f t="shared" si="5"/>
        <v>90</v>
      </c>
      <c r="I11" s="25">
        <f t="shared" si="6"/>
        <v>90</v>
      </c>
      <c r="J11" s="22">
        <f t="shared" si="7"/>
        <v>90</v>
      </c>
      <c r="K11" s="23">
        <f t="shared" si="8"/>
        <v>90</v>
      </c>
      <c r="L11" s="24">
        <f t="shared" si="9"/>
        <v>90</v>
      </c>
      <c r="M11" s="26">
        <f t="shared" si="10"/>
        <v>90</v>
      </c>
      <c r="N11" s="78"/>
      <c r="O11" s="5">
        <v>30</v>
      </c>
      <c r="P11" s="3">
        <v>30</v>
      </c>
      <c r="Q11" s="6">
        <v>30</v>
      </c>
      <c r="R11" s="7"/>
      <c r="S11" s="8"/>
      <c r="T11" s="3"/>
      <c r="U11" s="6"/>
      <c r="V11" s="7"/>
      <c r="W11" s="8"/>
      <c r="X11" s="4">
        <f t="shared" si="1"/>
        <v>90</v>
      </c>
      <c r="Y11" s="4">
        <f t="shared" si="11"/>
        <v>3</v>
      </c>
    </row>
    <row r="12" spans="1:27" x14ac:dyDescent="0.25">
      <c r="A12" s="35">
        <v>28203</v>
      </c>
      <c r="B12" s="2" t="s">
        <v>95</v>
      </c>
      <c r="C12" s="17" t="s">
        <v>116</v>
      </c>
      <c r="D12" s="16" t="s">
        <v>55</v>
      </c>
      <c r="E12" s="21">
        <f t="shared" si="2"/>
        <v>15</v>
      </c>
      <c r="F12" s="22">
        <f t="shared" si="3"/>
        <v>30</v>
      </c>
      <c r="G12" s="23">
        <f t="shared" si="4"/>
        <v>45</v>
      </c>
      <c r="H12" s="24">
        <f t="shared" si="5"/>
        <v>60</v>
      </c>
      <c r="I12" s="25">
        <f t="shared" si="6"/>
        <v>75</v>
      </c>
      <c r="J12" s="22">
        <f t="shared" si="7"/>
        <v>90</v>
      </c>
      <c r="K12" s="23">
        <f t="shared" si="8"/>
        <v>90</v>
      </c>
      <c r="L12" s="24">
        <f t="shared" si="9"/>
        <v>90</v>
      </c>
      <c r="M12" s="26">
        <f t="shared" si="10"/>
        <v>90</v>
      </c>
      <c r="N12" s="78"/>
      <c r="O12" s="5">
        <v>15</v>
      </c>
      <c r="P12" s="3">
        <v>15</v>
      </c>
      <c r="Q12" s="6">
        <v>15</v>
      </c>
      <c r="R12" s="7">
        <v>15</v>
      </c>
      <c r="S12" s="8">
        <v>15</v>
      </c>
      <c r="T12" s="3">
        <v>15</v>
      </c>
      <c r="U12" s="6"/>
      <c r="V12" s="7"/>
      <c r="W12" s="8"/>
      <c r="X12" s="4">
        <f t="shared" si="1"/>
        <v>90</v>
      </c>
      <c r="Y12" s="4">
        <f t="shared" si="11"/>
        <v>6</v>
      </c>
    </row>
    <row r="13" spans="1:27" x14ac:dyDescent="0.25">
      <c r="A13" s="35">
        <v>28191</v>
      </c>
      <c r="B13" s="2" t="s">
        <v>89</v>
      </c>
      <c r="C13" s="17" t="s">
        <v>79</v>
      </c>
      <c r="D13" s="16" t="s">
        <v>27</v>
      </c>
      <c r="E13" s="21">
        <f t="shared" si="2"/>
        <v>28</v>
      </c>
      <c r="F13" s="22">
        <f t="shared" si="3"/>
        <v>58</v>
      </c>
      <c r="G13" s="23">
        <f t="shared" si="4"/>
        <v>91</v>
      </c>
      <c r="H13" s="24">
        <f t="shared" si="5"/>
        <v>121</v>
      </c>
      <c r="I13" s="25">
        <f t="shared" si="6"/>
        <v>153</v>
      </c>
      <c r="J13" s="22">
        <f t="shared" si="7"/>
        <v>183</v>
      </c>
      <c r="K13" s="23">
        <f t="shared" si="8"/>
        <v>210</v>
      </c>
      <c r="L13" s="24">
        <f t="shared" si="9"/>
        <v>210</v>
      </c>
      <c r="M13" s="26">
        <f t="shared" si="10"/>
        <v>210</v>
      </c>
      <c r="N13" s="78"/>
      <c r="O13" s="5">
        <v>28</v>
      </c>
      <c r="P13" s="3">
        <v>30</v>
      </c>
      <c r="Q13" s="6">
        <v>33</v>
      </c>
      <c r="R13" s="7">
        <v>30</v>
      </c>
      <c r="S13" s="8">
        <v>32</v>
      </c>
      <c r="T13" s="3">
        <v>30</v>
      </c>
      <c r="U13" s="6">
        <v>27</v>
      </c>
      <c r="V13" s="7"/>
      <c r="W13" s="8"/>
      <c r="X13" s="4">
        <f t="shared" si="1"/>
        <v>210</v>
      </c>
      <c r="Y13" s="4">
        <f t="shared" si="11"/>
        <v>7</v>
      </c>
    </row>
    <row r="14" spans="1:27" x14ac:dyDescent="0.25">
      <c r="A14" s="36">
        <v>28200</v>
      </c>
      <c r="B14" s="2" t="s">
        <v>90</v>
      </c>
      <c r="C14" s="17" t="s">
        <v>79</v>
      </c>
      <c r="D14" s="16" t="s">
        <v>32</v>
      </c>
      <c r="E14" s="21">
        <f t="shared" si="2"/>
        <v>30</v>
      </c>
      <c r="F14" s="22">
        <f t="shared" si="3"/>
        <v>60</v>
      </c>
      <c r="G14" s="23">
        <f t="shared" si="4"/>
        <v>90</v>
      </c>
      <c r="H14" s="24">
        <f t="shared" si="5"/>
        <v>90</v>
      </c>
      <c r="I14" s="25">
        <f t="shared" si="6"/>
        <v>90</v>
      </c>
      <c r="J14" s="22">
        <f t="shared" si="7"/>
        <v>90</v>
      </c>
      <c r="K14" s="23">
        <f t="shared" si="8"/>
        <v>90</v>
      </c>
      <c r="L14" s="24">
        <f t="shared" si="9"/>
        <v>90</v>
      </c>
      <c r="M14" s="26">
        <f t="shared" si="10"/>
        <v>90</v>
      </c>
      <c r="N14" s="78"/>
      <c r="O14" s="5">
        <v>30</v>
      </c>
      <c r="P14" s="3">
        <v>30</v>
      </c>
      <c r="Q14" s="6">
        <v>30</v>
      </c>
      <c r="R14" s="7"/>
      <c r="S14" s="8"/>
      <c r="T14" s="3"/>
      <c r="U14" s="6"/>
      <c r="V14" s="7"/>
      <c r="W14" s="8"/>
      <c r="X14" s="4">
        <f t="shared" si="1"/>
        <v>90</v>
      </c>
      <c r="Y14" s="4">
        <f t="shared" si="11"/>
        <v>3</v>
      </c>
    </row>
    <row r="15" spans="1:27" x14ac:dyDescent="0.25">
      <c r="A15" s="36">
        <v>28211</v>
      </c>
      <c r="B15" s="41" t="s">
        <v>106</v>
      </c>
      <c r="C15" s="42" t="s">
        <v>79</v>
      </c>
      <c r="D15" s="43" t="s">
        <v>63</v>
      </c>
      <c r="E15" s="21">
        <f t="shared" si="2"/>
        <v>30</v>
      </c>
      <c r="F15" s="22">
        <f t="shared" si="3"/>
        <v>60</v>
      </c>
      <c r="G15" s="23">
        <f t="shared" si="4"/>
        <v>90</v>
      </c>
      <c r="H15" s="24">
        <f t="shared" si="5"/>
        <v>120</v>
      </c>
      <c r="I15" s="25">
        <f t="shared" si="6"/>
        <v>150</v>
      </c>
      <c r="J15" s="22">
        <f t="shared" si="7"/>
        <v>180</v>
      </c>
      <c r="K15" s="23">
        <f t="shared" si="8"/>
        <v>210</v>
      </c>
      <c r="L15" s="24">
        <f t="shared" si="9"/>
        <v>210</v>
      </c>
      <c r="M15" s="26">
        <f t="shared" si="10"/>
        <v>210</v>
      </c>
      <c r="N15" s="78"/>
      <c r="O15" s="5">
        <v>30</v>
      </c>
      <c r="P15" s="3">
        <v>30</v>
      </c>
      <c r="Q15" s="6">
        <v>30</v>
      </c>
      <c r="R15" s="7">
        <v>30</v>
      </c>
      <c r="S15" s="8">
        <v>30</v>
      </c>
      <c r="T15" s="3">
        <v>30</v>
      </c>
      <c r="U15" s="6">
        <v>30</v>
      </c>
      <c r="V15" s="7"/>
      <c r="W15" s="8"/>
      <c r="X15" s="4">
        <f t="shared" si="1"/>
        <v>210</v>
      </c>
      <c r="Y15" s="4">
        <f t="shared" si="11"/>
        <v>7</v>
      </c>
      <c r="AA15" s="20" t="s">
        <v>125</v>
      </c>
    </row>
    <row r="16" spans="1:27" x14ac:dyDescent="0.25">
      <c r="A16" s="36">
        <v>28211</v>
      </c>
      <c r="B16" s="41" t="s">
        <v>106</v>
      </c>
      <c r="C16" s="42" t="s">
        <v>116</v>
      </c>
      <c r="D16" s="43" t="s">
        <v>72</v>
      </c>
      <c r="E16" s="21">
        <f t="shared" si="2"/>
        <v>15</v>
      </c>
      <c r="F16" s="22">
        <f t="shared" si="3"/>
        <v>30</v>
      </c>
      <c r="G16" s="23">
        <f t="shared" si="4"/>
        <v>45</v>
      </c>
      <c r="H16" s="24">
        <f t="shared" si="5"/>
        <v>60</v>
      </c>
      <c r="I16" s="25">
        <f t="shared" si="6"/>
        <v>90</v>
      </c>
      <c r="J16" s="22">
        <f t="shared" si="7"/>
        <v>120</v>
      </c>
      <c r="K16" s="23">
        <f t="shared" si="8"/>
        <v>150</v>
      </c>
      <c r="L16" s="24">
        <f t="shared" si="9"/>
        <v>180</v>
      </c>
      <c r="M16" s="26">
        <f t="shared" si="10"/>
        <v>210</v>
      </c>
      <c r="N16" s="78"/>
      <c r="O16" s="5">
        <v>15</v>
      </c>
      <c r="P16" s="3">
        <v>15</v>
      </c>
      <c r="Q16" s="6">
        <v>15</v>
      </c>
      <c r="R16" s="7">
        <v>15</v>
      </c>
      <c r="S16" s="8">
        <v>30</v>
      </c>
      <c r="T16" s="3">
        <v>30</v>
      </c>
      <c r="U16" s="6">
        <v>30</v>
      </c>
      <c r="V16" s="7">
        <v>30</v>
      </c>
      <c r="W16" s="8">
        <v>30</v>
      </c>
      <c r="X16" s="4">
        <f t="shared" si="1"/>
        <v>210</v>
      </c>
      <c r="Y16" s="4">
        <f t="shared" si="11"/>
        <v>9</v>
      </c>
    </row>
    <row r="17" spans="1:26" x14ac:dyDescent="0.25">
      <c r="A17" s="36">
        <v>28211</v>
      </c>
      <c r="B17" s="41" t="s">
        <v>106</v>
      </c>
      <c r="C17" s="42" t="s">
        <v>115</v>
      </c>
      <c r="D17" s="43" t="s">
        <v>71</v>
      </c>
      <c r="E17" s="21">
        <f t="shared" si="2"/>
        <v>15</v>
      </c>
      <c r="F17" s="22">
        <f t="shared" si="3"/>
        <v>30</v>
      </c>
      <c r="G17" s="23">
        <f t="shared" si="4"/>
        <v>45</v>
      </c>
      <c r="H17" s="24">
        <f t="shared" si="5"/>
        <v>60</v>
      </c>
      <c r="I17" s="25">
        <f t="shared" si="6"/>
        <v>90</v>
      </c>
      <c r="J17" s="22">
        <f t="shared" si="7"/>
        <v>120</v>
      </c>
      <c r="K17" s="23">
        <f t="shared" si="8"/>
        <v>150</v>
      </c>
      <c r="L17" s="24">
        <f t="shared" si="9"/>
        <v>180</v>
      </c>
      <c r="M17" s="26">
        <f t="shared" si="10"/>
        <v>210</v>
      </c>
      <c r="N17" s="78"/>
      <c r="O17" s="5">
        <v>15</v>
      </c>
      <c r="P17" s="3">
        <v>15</v>
      </c>
      <c r="Q17" s="6">
        <v>15</v>
      </c>
      <c r="R17" s="7">
        <v>15</v>
      </c>
      <c r="S17" s="8">
        <v>30</v>
      </c>
      <c r="T17" s="3">
        <v>30</v>
      </c>
      <c r="U17" s="6">
        <v>30</v>
      </c>
      <c r="V17" s="7">
        <v>30</v>
      </c>
      <c r="W17" s="8">
        <v>30</v>
      </c>
      <c r="X17" s="4">
        <f t="shared" si="1"/>
        <v>210</v>
      </c>
      <c r="Y17" s="4">
        <f t="shared" si="11"/>
        <v>9</v>
      </c>
    </row>
    <row r="18" spans="1:26" x14ac:dyDescent="0.25">
      <c r="A18" s="35">
        <v>28199</v>
      </c>
      <c r="B18" s="2" t="s">
        <v>110</v>
      </c>
      <c r="C18" s="17" t="s">
        <v>79</v>
      </c>
      <c r="D18" s="16" t="s">
        <v>16</v>
      </c>
      <c r="E18" s="21">
        <f t="shared" si="2"/>
        <v>30</v>
      </c>
      <c r="F18" s="22">
        <f t="shared" si="3"/>
        <v>60</v>
      </c>
      <c r="G18" s="23">
        <f t="shared" si="4"/>
        <v>90</v>
      </c>
      <c r="H18" s="24">
        <f t="shared" si="5"/>
        <v>90</v>
      </c>
      <c r="I18" s="25">
        <f t="shared" si="6"/>
        <v>90</v>
      </c>
      <c r="J18" s="22">
        <f t="shared" si="7"/>
        <v>90</v>
      </c>
      <c r="K18" s="23">
        <f t="shared" si="8"/>
        <v>90</v>
      </c>
      <c r="L18" s="24">
        <f t="shared" si="9"/>
        <v>90</v>
      </c>
      <c r="M18" s="26">
        <f t="shared" si="10"/>
        <v>90</v>
      </c>
      <c r="N18" s="78"/>
      <c r="O18" s="5">
        <v>30</v>
      </c>
      <c r="P18" s="3">
        <v>30</v>
      </c>
      <c r="Q18" s="6">
        <v>30</v>
      </c>
      <c r="R18" s="7"/>
      <c r="S18" s="8"/>
      <c r="T18" s="3"/>
      <c r="U18" s="6"/>
      <c r="V18" s="7"/>
      <c r="W18" s="8"/>
      <c r="X18" s="4">
        <f t="shared" si="1"/>
        <v>90</v>
      </c>
      <c r="Y18" s="4">
        <f t="shared" si="11"/>
        <v>3</v>
      </c>
    </row>
    <row r="19" spans="1:26" x14ac:dyDescent="0.25">
      <c r="A19" s="35">
        <v>28205</v>
      </c>
      <c r="B19" s="2" t="s">
        <v>104</v>
      </c>
      <c r="C19" s="17" t="s">
        <v>79</v>
      </c>
      <c r="D19" s="16" t="s">
        <v>6</v>
      </c>
      <c r="E19" s="21">
        <f t="shared" si="2"/>
        <v>30</v>
      </c>
      <c r="F19" s="22">
        <f t="shared" si="3"/>
        <v>60</v>
      </c>
      <c r="G19" s="23">
        <f t="shared" si="4"/>
        <v>90</v>
      </c>
      <c r="H19" s="24">
        <f t="shared" si="5"/>
        <v>90</v>
      </c>
      <c r="I19" s="25">
        <f t="shared" si="6"/>
        <v>90</v>
      </c>
      <c r="J19" s="22">
        <f t="shared" si="7"/>
        <v>90</v>
      </c>
      <c r="K19" s="23">
        <f t="shared" si="8"/>
        <v>90</v>
      </c>
      <c r="L19" s="24">
        <f t="shared" si="9"/>
        <v>90</v>
      </c>
      <c r="M19" s="26">
        <f t="shared" si="10"/>
        <v>90</v>
      </c>
      <c r="N19" s="78"/>
      <c r="O19" s="5">
        <v>30</v>
      </c>
      <c r="P19" s="3">
        <v>30</v>
      </c>
      <c r="Q19" s="6">
        <v>30</v>
      </c>
      <c r="R19" s="7"/>
      <c r="S19" s="8"/>
      <c r="T19" s="3"/>
      <c r="U19" s="6"/>
      <c r="V19" s="7"/>
      <c r="W19" s="8"/>
      <c r="X19" s="4">
        <f t="shared" si="1"/>
        <v>90</v>
      </c>
      <c r="Y19" s="4">
        <f t="shared" si="11"/>
        <v>3</v>
      </c>
    </row>
    <row r="20" spans="1:26" x14ac:dyDescent="0.25">
      <c r="A20" s="35">
        <v>28177</v>
      </c>
      <c r="B20" s="2" t="s">
        <v>80</v>
      </c>
      <c r="C20" s="17" t="s">
        <v>79</v>
      </c>
      <c r="D20" s="16" t="s">
        <v>8</v>
      </c>
      <c r="E20" s="21">
        <f t="shared" si="2"/>
        <v>30</v>
      </c>
      <c r="F20" s="22">
        <f t="shared" si="3"/>
        <v>60</v>
      </c>
      <c r="G20" s="23">
        <f t="shared" si="4"/>
        <v>90</v>
      </c>
      <c r="H20" s="24">
        <f t="shared" si="5"/>
        <v>120</v>
      </c>
      <c r="I20" s="25">
        <f t="shared" si="6"/>
        <v>150</v>
      </c>
      <c r="J20" s="22">
        <f t="shared" si="7"/>
        <v>180</v>
      </c>
      <c r="K20" s="23">
        <f t="shared" si="8"/>
        <v>210</v>
      </c>
      <c r="L20" s="24">
        <f t="shared" si="9"/>
        <v>210</v>
      </c>
      <c r="M20" s="26">
        <f t="shared" si="10"/>
        <v>210</v>
      </c>
      <c r="N20" s="78"/>
      <c r="O20" s="5">
        <v>30</v>
      </c>
      <c r="P20" s="3">
        <v>30</v>
      </c>
      <c r="Q20" s="6">
        <v>30</v>
      </c>
      <c r="R20" s="7">
        <v>30</v>
      </c>
      <c r="S20" s="8">
        <v>30</v>
      </c>
      <c r="T20" s="3">
        <v>30</v>
      </c>
      <c r="U20" s="6">
        <v>30</v>
      </c>
      <c r="V20" s="7"/>
      <c r="W20" s="8"/>
      <c r="X20" s="4">
        <f t="shared" si="1"/>
        <v>210</v>
      </c>
      <c r="Y20" s="4">
        <f t="shared" si="11"/>
        <v>7</v>
      </c>
    </row>
    <row r="21" spans="1:26" x14ac:dyDescent="0.25">
      <c r="A21" s="35">
        <v>28177</v>
      </c>
      <c r="B21" s="2" t="s">
        <v>80</v>
      </c>
      <c r="C21" s="17" t="s">
        <v>116</v>
      </c>
      <c r="D21" s="16" t="s">
        <v>62</v>
      </c>
      <c r="E21" s="21">
        <f t="shared" si="2"/>
        <v>15</v>
      </c>
      <c r="F21" s="22">
        <f t="shared" si="3"/>
        <v>30</v>
      </c>
      <c r="G21" s="23">
        <f t="shared" si="4"/>
        <v>45</v>
      </c>
      <c r="H21" s="24">
        <f t="shared" si="5"/>
        <v>60</v>
      </c>
      <c r="I21" s="25">
        <f t="shared" si="6"/>
        <v>90</v>
      </c>
      <c r="J21" s="22">
        <f t="shared" si="7"/>
        <v>120</v>
      </c>
      <c r="K21" s="23">
        <f t="shared" si="8"/>
        <v>150</v>
      </c>
      <c r="L21" s="24">
        <f t="shared" si="9"/>
        <v>180</v>
      </c>
      <c r="M21" s="26">
        <f t="shared" si="10"/>
        <v>210</v>
      </c>
      <c r="N21" s="78"/>
      <c r="O21" s="5">
        <v>15</v>
      </c>
      <c r="P21" s="3">
        <v>15</v>
      </c>
      <c r="Q21" s="6">
        <v>15</v>
      </c>
      <c r="R21" s="7">
        <v>15</v>
      </c>
      <c r="S21" s="8">
        <v>30</v>
      </c>
      <c r="T21" s="3">
        <v>30</v>
      </c>
      <c r="U21" s="6">
        <v>30</v>
      </c>
      <c r="V21" s="7">
        <v>30</v>
      </c>
      <c r="W21" s="8">
        <v>30</v>
      </c>
      <c r="X21" s="4">
        <f t="shared" si="1"/>
        <v>210</v>
      </c>
      <c r="Y21" s="4">
        <f t="shared" si="11"/>
        <v>9</v>
      </c>
    </row>
    <row r="22" spans="1:26" x14ac:dyDescent="0.25">
      <c r="A22" s="35">
        <v>28177</v>
      </c>
      <c r="B22" s="2" t="s">
        <v>80</v>
      </c>
      <c r="C22" s="17" t="s">
        <v>115</v>
      </c>
      <c r="D22" s="16" t="s">
        <v>61</v>
      </c>
      <c r="E22" s="21">
        <f t="shared" si="2"/>
        <v>15</v>
      </c>
      <c r="F22" s="22">
        <f t="shared" si="3"/>
        <v>30</v>
      </c>
      <c r="G22" s="23">
        <f t="shared" si="4"/>
        <v>45</v>
      </c>
      <c r="H22" s="24">
        <f t="shared" si="5"/>
        <v>60</v>
      </c>
      <c r="I22" s="25">
        <f t="shared" si="6"/>
        <v>90</v>
      </c>
      <c r="J22" s="22">
        <f t="shared" si="7"/>
        <v>120</v>
      </c>
      <c r="K22" s="23">
        <f t="shared" si="8"/>
        <v>150</v>
      </c>
      <c r="L22" s="24">
        <f t="shared" si="9"/>
        <v>180</v>
      </c>
      <c r="M22" s="26">
        <f t="shared" si="10"/>
        <v>210</v>
      </c>
      <c r="N22" s="78"/>
      <c r="O22" s="5">
        <v>15</v>
      </c>
      <c r="P22" s="3">
        <v>15</v>
      </c>
      <c r="Q22" s="6">
        <v>15</v>
      </c>
      <c r="R22" s="7">
        <v>15</v>
      </c>
      <c r="S22" s="8">
        <v>30</v>
      </c>
      <c r="T22" s="3">
        <v>30</v>
      </c>
      <c r="U22" s="6">
        <v>30</v>
      </c>
      <c r="V22" s="7">
        <v>30</v>
      </c>
      <c r="W22" s="8">
        <v>30</v>
      </c>
      <c r="X22" s="4">
        <f t="shared" si="1"/>
        <v>210</v>
      </c>
      <c r="Y22" s="4">
        <f t="shared" si="11"/>
        <v>9</v>
      </c>
    </row>
    <row r="23" spans="1:26" x14ac:dyDescent="0.25">
      <c r="A23" s="36">
        <v>28181</v>
      </c>
      <c r="B23" s="2" t="s">
        <v>85</v>
      </c>
      <c r="C23" s="17" t="s">
        <v>79</v>
      </c>
      <c r="D23" s="16" t="s">
        <v>74</v>
      </c>
      <c r="E23" s="21">
        <f t="shared" si="2"/>
        <v>26</v>
      </c>
      <c r="F23" s="22">
        <f t="shared" si="3"/>
        <v>61</v>
      </c>
      <c r="G23" s="23">
        <f t="shared" si="4"/>
        <v>92</v>
      </c>
      <c r="H23" s="24">
        <f t="shared" si="5"/>
        <v>122</v>
      </c>
      <c r="I23" s="25">
        <f t="shared" si="6"/>
        <v>153</v>
      </c>
      <c r="J23" s="22">
        <f t="shared" si="7"/>
        <v>183</v>
      </c>
      <c r="K23" s="23">
        <f t="shared" si="8"/>
        <v>210</v>
      </c>
      <c r="L23" s="24">
        <f t="shared" si="9"/>
        <v>210</v>
      </c>
      <c r="M23" s="26">
        <f t="shared" si="10"/>
        <v>210</v>
      </c>
      <c r="N23" s="78"/>
      <c r="O23" s="5">
        <v>26</v>
      </c>
      <c r="P23" s="3">
        <v>35</v>
      </c>
      <c r="Q23" s="6">
        <v>31</v>
      </c>
      <c r="R23" s="7">
        <v>30</v>
      </c>
      <c r="S23" s="8">
        <v>31</v>
      </c>
      <c r="T23" s="3">
        <v>30</v>
      </c>
      <c r="U23" s="6">
        <v>27</v>
      </c>
      <c r="V23" s="7"/>
      <c r="W23" s="8"/>
      <c r="X23" s="4">
        <f t="shared" si="1"/>
        <v>210</v>
      </c>
      <c r="Y23" s="4">
        <f t="shared" si="11"/>
        <v>7</v>
      </c>
    </row>
    <row r="24" spans="1:26" x14ac:dyDescent="0.25">
      <c r="A24" s="36">
        <v>28181</v>
      </c>
      <c r="B24" s="2" t="s">
        <v>85</v>
      </c>
      <c r="C24" s="17" t="s">
        <v>115</v>
      </c>
      <c r="D24" s="16" t="s">
        <v>75</v>
      </c>
      <c r="E24" s="21">
        <f t="shared" si="2"/>
        <v>15</v>
      </c>
      <c r="F24" s="22">
        <f t="shared" si="3"/>
        <v>35</v>
      </c>
      <c r="G24" s="23">
        <f t="shared" si="4"/>
        <v>46</v>
      </c>
      <c r="H24" s="24">
        <f t="shared" si="5"/>
        <v>61</v>
      </c>
      <c r="I24" s="25">
        <f t="shared" si="6"/>
        <v>92</v>
      </c>
      <c r="J24" s="22">
        <f t="shared" si="7"/>
        <v>122</v>
      </c>
      <c r="K24" s="23">
        <f t="shared" si="8"/>
        <v>153</v>
      </c>
      <c r="L24" s="24">
        <f t="shared" si="9"/>
        <v>183</v>
      </c>
      <c r="M24" s="26">
        <f t="shared" si="10"/>
        <v>210</v>
      </c>
      <c r="N24" s="78"/>
      <c r="O24" s="5">
        <v>15</v>
      </c>
      <c r="P24" s="3">
        <v>20</v>
      </c>
      <c r="Q24" s="6">
        <v>11</v>
      </c>
      <c r="R24" s="7">
        <v>15</v>
      </c>
      <c r="S24" s="8">
        <v>31</v>
      </c>
      <c r="T24" s="3">
        <v>30</v>
      </c>
      <c r="U24" s="6">
        <v>31</v>
      </c>
      <c r="V24" s="7">
        <v>30</v>
      </c>
      <c r="W24" s="8">
        <v>27</v>
      </c>
      <c r="X24" s="4">
        <f t="shared" si="1"/>
        <v>210</v>
      </c>
      <c r="Y24" s="4">
        <f t="shared" si="11"/>
        <v>9</v>
      </c>
    </row>
    <row r="25" spans="1:26" x14ac:dyDescent="0.25">
      <c r="A25" s="36">
        <v>28197</v>
      </c>
      <c r="B25" s="41" t="s">
        <v>107</v>
      </c>
      <c r="C25" s="42" t="s">
        <v>79</v>
      </c>
      <c r="D25" s="43" t="s">
        <v>9</v>
      </c>
      <c r="E25" s="21">
        <f t="shared" si="2"/>
        <v>30</v>
      </c>
      <c r="F25" s="22">
        <f t="shared" si="3"/>
        <v>60</v>
      </c>
      <c r="G25" s="23">
        <f t="shared" si="4"/>
        <v>90</v>
      </c>
      <c r="H25" s="24">
        <f t="shared" si="5"/>
        <v>120</v>
      </c>
      <c r="I25" s="25">
        <f t="shared" si="6"/>
        <v>150</v>
      </c>
      <c r="J25" s="22">
        <f t="shared" si="7"/>
        <v>180</v>
      </c>
      <c r="K25" s="23">
        <f t="shared" si="8"/>
        <v>210</v>
      </c>
      <c r="L25" s="24">
        <f t="shared" si="9"/>
        <v>210</v>
      </c>
      <c r="M25" s="26">
        <f t="shared" si="10"/>
        <v>210</v>
      </c>
      <c r="N25" s="78"/>
      <c r="O25" s="5">
        <v>30</v>
      </c>
      <c r="P25" s="3">
        <v>30</v>
      </c>
      <c r="Q25" s="6">
        <v>30</v>
      </c>
      <c r="R25" s="7">
        <v>30</v>
      </c>
      <c r="S25" s="8">
        <v>30</v>
      </c>
      <c r="T25" s="3">
        <v>30</v>
      </c>
      <c r="U25" s="6">
        <v>30</v>
      </c>
      <c r="V25" s="7"/>
      <c r="W25" s="8"/>
      <c r="X25" s="4">
        <f t="shared" si="1"/>
        <v>210</v>
      </c>
      <c r="Y25" s="4">
        <f t="shared" si="11"/>
        <v>7</v>
      </c>
    </row>
    <row r="26" spans="1:26" x14ac:dyDescent="0.25">
      <c r="A26" s="36">
        <v>28197</v>
      </c>
      <c r="B26" s="41" t="s">
        <v>107</v>
      </c>
      <c r="C26" s="42" t="s">
        <v>116</v>
      </c>
      <c r="D26" s="43" t="s">
        <v>65</v>
      </c>
      <c r="E26" s="21">
        <f t="shared" si="2"/>
        <v>15</v>
      </c>
      <c r="F26" s="22">
        <f t="shared" si="3"/>
        <v>30</v>
      </c>
      <c r="G26" s="23">
        <f t="shared" si="4"/>
        <v>45</v>
      </c>
      <c r="H26" s="24">
        <f t="shared" si="5"/>
        <v>60</v>
      </c>
      <c r="I26" s="25">
        <f t="shared" si="6"/>
        <v>90</v>
      </c>
      <c r="J26" s="22">
        <f t="shared" si="7"/>
        <v>120</v>
      </c>
      <c r="K26" s="23">
        <f t="shared" si="8"/>
        <v>150</v>
      </c>
      <c r="L26" s="24">
        <f t="shared" si="9"/>
        <v>180</v>
      </c>
      <c r="M26" s="26">
        <f t="shared" si="10"/>
        <v>210</v>
      </c>
      <c r="N26" s="78"/>
      <c r="O26" s="5">
        <v>15</v>
      </c>
      <c r="P26" s="3">
        <v>15</v>
      </c>
      <c r="Q26" s="6">
        <v>15</v>
      </c>
      <c r="R26" s="7">
        <v>15</v>
      </c>
      <c r="S26" s="8">
        <v>30</v>
      </c>
      <c r="T26" s="3">
        <v>30</v>
      </c>
      <c r="U26" s="6">
        <v>30</v>
      </c>
      <c r="V26" s="7">
        <v>30</v>
      </c>
      <c r="W26" s="8">
        <v>30</v>
      </c>
      <c r="X26" s="4">
        <f t="shared" si="1"/>
        <v>210</v>
      </c>
      <c r="Y26" s="4">
        <f t="shared" si="11"/>
        <v>9</v>
      </c>
    </row>
    <row r="27" spans="1:26" x14ac:dyDescent="0.25">
      <c r="A27" s="36">
        <v>28197</v>
      </c>
      <c r="B27" s="41" t="s">
        <v>107</v>
      </c>
      <c r="C27" s="42" t="s">
        <v>115</v>
      </c>
      <c r="D27" s="43" t="s">
        <v>64</v>
      </c>
      <c r="E27" s="21">
        <f t="shared" si="2"/>
        <v>15</v>
      </c>
      <c r="F27" s="22">
        <f t="shared" si="3"/>
        <v>30</v>
      </c>
      <c r="G27" s="23">
        <f t="shared" si="4"/>
        <v>45</v>
      </c>
      <c r="H27" s="24">
        <f t="shared" si="5"/>
        <v>60</v>
      </c>
      <c r="I27" s="25">
        <f t="shared" si="6"/>
        <v>90</v>
      </c>
      <c r="J27" s="22">
        <f t="shared" si="7"/>
        <v>120</v>
      </c>
      <c r="K27" s="23">
        <f t="shared" si="8"/>
        <v>150</v>
      </c>
      <c r="L27" s="24">
        <f t="shared" si="9"/>
        <v>180</v>
      </c>
      <c r="M27" s="26">
        <f t="shared" si="10"/>
        <v>210</v>
      </c>
      <c r="N27" s="78"/>
      <c r="O27" s="5">
        <v>15</v>
      </c>
      <c r="P27" s="3">
        <v>15</v>
      </c>
      <c r="Q27" s="6">
        <v>15</v>
      </c>
      <c r="R27" s="7">
        <v>15</v>
      </c>
      <c r="S27" s="8">
        <v>30</v>
      </c>
      <c r="T27" s="3">
        <v>30</v>
      </c>
      <c r="U27" s="6">
        <v>30</v>
      </c>
      <c r="V27" s="7">
        <v>30</v>
      </c>
      <c r="W27" s="8">
        <v>30</v>
      </c>
      <c r="X27" s="4">
        <f t="shared" si="1"/>
        <v>210</v>
      </c>
      <c r="Y27" s="4">
        <f t="shared" si="11"/>
        <v>9</v>
      </c>
    </row>
    <row r="28" spans="1:26" x14ac:dyDescent="0.25">
      <c r="A28" s="35">
        <v>28184</v>
      </c>
      <c r="B28" s="44" t="s">
        <v>98</v>
      </c>
      <c r="C28" s="45" t="s">
        <v>79</v>
      </c>
      <c r="D28" s="46" t="s">
        <v>41</v>
      </c>
      <c r="E28" s="21">
        <f t="shared" si="2"/>
        <v>30</v>
      </c>
      <c r="F28" s="22">
        <f t="shared" si="3"/>
        <v>60</v>
      </c>
      <c r="G28" s="23">
        <f t="shared" si="4"/>
        <v>90</v>
      </c>
      <c r="H28" s="24">
        <f t="shared" si="5"/>
        <v>121</v>
      </c>
      <c r="I28" s="25">
        <f t="shared" si="6"/>
        <v>150</v>
      </c>
      <c r="J28" s="22">
        <f t="shared" si="7"/>
        <v>180</v>
      </c>
      <c r="K28" s="23">
        <f t="shared" si="8"/>
        <v>210</v>
      </c>
      <c r="L28" s="24">
        <f t="shared" si="9"/>
        <v>210</v>
      </c>
      <c r="M28" s="26">
        <f t="shared" si="10"/>
        <v>210</v>
      </c>
      <c r="N28" s="78"/>
      <c r="O28" s="5">
        <v>30</v>
      </c>
      <c r="P28" s="3">
        <v>30</v>
      </c>
      <c r="Q28" s="6">
        <v>30</v>
      </c>
      <c r="R28" s="7">
        <v>31</v>
      </c>
      <c r="S28" s="8">
        <v>29</v>
      </c>
      <c r="T28" s="3">
        <v>30</v>
      </c>
      <c r="U28" s="6">
        <v>30</v>
      </c>
      <c r="V28" s="7"/>
      <c r="W28" s="8"/>
      <c r="X28" s="4">
        <f t="shared" si="1"/>
        <v>210</v>
      </c>
      <c r="Y28" s="4">
        <f t="shared" si="11"/>
        <v>7</v>
      </c>
    </row>
    <row r="29" spans="1:26" x14ac:dyDescent="0.25">
      <c r="A29" s="36">
        <v>28184</v>
      </c>
      <c r="B29" s="44" t="s">
        <v>98</v>
      </c>
      <c r="C29" s="45" t="s">
        <v>116</v>
      </c>
      <c r="D29" s="46" t="s">
        <v>57</v>
      </c>
      <c r="E29" s="21">
        <f t="shared" si="2"/>
        <v>15</v>
      </c>
      <c r="F29" s="22">
        <f t="shared" si="3"/>
        <v>30</v>
      </c>
      <c r="G29" s="23">
        <f t="shared" si="4"/>
        <v>45</v>
      </c>
      <c r="H29" s="24">
        <f t="shared" si="5"/>
        <v>60</v>
      </c>
      <c r="I29" s="25">
        <f t="shared" si="6"/>
        <v>90</v>
      </c>
      <c r="J29" s="22">
        <f t="shared" si="7"/>
        <v>121</v>
      </c>
      <c r="K29" s="23">
        <f t="shared" si="8"/>
        <v>150</v>
      </c>
      <c r="L29" s="24">
        <f t="shared" si="9"/>
        <v>180</v>
      </c>
      <c r="M29" s="26">
        <f t="shared" si="10"/>
        <v>210</v>
      </c>
      <c r="N29" s="78"/>
      <c r="O29" s="5">
        <v>15</v>
      </c>
      <c r="P29" s="3">
        <v>15</v>
      </c>
      <c r="Q29" s="6">
        <v>15</v>
      </c>
      <c r="R29" s="7">
        <v>15</v>
      </c>
      <c r="S29" s="8">
        <v>30</v>
      </c>
      <c r="T29" s="3">
        <v>31</v>
      </c>
      <c r="U29" s="6">
        <v>29</v>
      </c>
      <c r="V29" s="7">
        <v>30</v>
      </c>
      <c r="W29" s="8">
        <v>30</v>
      </c>
      <c r="X29" s="4">
        <f t="shared" si="1"/>
        <v>210</v>
      </c>
      <c r="Y29" s="4">
        <f t="shared" si="11"/>
        <v>9</v>
      </c>
    </row>
    <row r="30" spans="1:26" x14ac:dyDescent="0.25">
      <c r="A30" s="36">
        <v>28204</v>
      </c>
      <c r="B30" s="2" t="s">
        <v>96</v>
      </c>
      <c r="C30" s="17" t="s">
        <v>79</v>
      </c>
      <c r="D30" s="16" t="s">
        <v>3</v>
      </c>
      <c r="E30" s="21">
        <f t="shared" si="2"/>
        <v>30</v>
      </c>
      <c r="F30" s="22">
        <f t="shared" si="3"/>
        <v>60</v>
      </c>
      <c r="G30" s="23">
        <f t="shared" si="4"/>
        <v>90</v>
      </c>
      <c r="H30" s="24">
        <f t="shared" si="5"/>
        <v>90</v>
      </c>
      <c r="I30" s="25">
        <f t="shared" si="6"/>
        <v>90</v>
      </c>
      <c r="J30" s="22">
        <f t="shared" si="7"/>
        <v>90</v>
      </c>
      <c r="K30" s="23">
        <f t="shared" si="8"/>
        <v>90</v>
      </c>
      <c r="L30" s="24">
        <f t="shared" si="9"/>
        <v>90</v>
      </c>
      <c r="M30" s="26">
        <f t="shared" si="10"/>
        <v>90</v>
      </c>
      <c r="N30" s="78"/>
      <c r="O30" s="5">
        <v>30</v>
      </c>
      <c r="P30" s="3">
        <v>30</v>
      </c>
      <c r="Q30" s="6">
        <v>30</v>
      </c>
      <c r="R30" s="7"/>
      <c r="S30" s="8"/>
      <c r="T30" s="3"/>
      <c r="U30" s="6"/>
      <c r="V30" s="7"/>
      <c r="W30" s="8"/>
      <c r="X30" s="4">
        <f t="shared" si="1"/>
        <v>90</v>
      </c>
      <c r="Y30" s="4">
        <f t="shared" si="11"/>
        <v>3</v>
      </c>
    </row>
    <row r="31" spans="1:26" x14ac:dyDescent="0.25">
      <c r="A31" s="36">
        <v>28204</v>
      </c>
      <c r="B31" s="2" t="s">
        <v>96</v>
      </c>
      <c r="C31" s="17" t="s">
        <v>116</v>
      </c>
      <c r="D31" s="16" t="s">
        <v>54</v>
      </c>
      <c r="E31" s="21">
        <f t="shared" si="2"/>
        <v>15</v>
      </c>
      <c r="F31" s="22">
        <f t="shared" si="3"/>
        <v>30</v>
      </c>
      <c r="G31" s="23">
        <f t="shared" si="4"/>
        <v>45</v>
      </c>
      <c r="H31" s="24">
        <f t="shared" si="5"/>
        <v>60</v>
      </c>
      <c r="I31" s="25">
        <f t="shared" si="6"/>
        <v>75</v>
      </c>
      <c r="J31" s="22">
        <f t="shared" si="7"/>
        <v>90</v>
      </c>
      <c r="K31" s="23">
        <f t="shared" si="8"/>
        <v>90</v>
      </c>
      <c r="L31" s="24">
        <f t="shared" si="9"/>
        <v>90</v>
      </c>
      <c r="M31" s="26">
        <f t="shared" si="10"/>
        <v>90</v>
      </c>
      <c r="N31" s="78"/>
      <c r="O31" s="5">
        <v>15</v>
      </c>
      <c r="P31" s="3">
        <v>15</v>
      </c>
      <c r="Q31" s="6">
        <v>15</v>
      </c>
      <c r="R31" s="7">
        <v>15</v>
      </c>
      <c r="S31" s="8">
        <v>15</v>
      </c>
      <c r="T31" s="3">
        <v>15</v>
      </c>
      <c r="U31" s="6"/>
      <c r="V31" s="7"/>
      <c r="W31" s="8"/>
      <c r="X31" s="4">
        <f t="shared" si="1"/>
        <v>90</v>
      </c>
      <c r="Y31" s="4">
        <f t="shared" si="11"/>
        <v>6</v>
      </c>
      <c r="Z31" s="11"/>
    </row>
    <row r="32" spans="1:26" x14ac:dyDescent="0.25">
      <c r="A32" s="36">
        <v>28183</v>
      </c>
      <c r="B32" s="2" t="s">
        <v>86</v>
      </c>
      <c r="C32" s="17" t="s">
        <v>79</v>
      </c>
      <c r="D32" s="16" t="s">
        <v>28</v>
      </c>
      <c r="E32" s="21">
        <f t="shared" si="2"/>
        <v>26</v>
      </c>
      <c r="F32" s="22">
        <f t="shared" si="3"/>
        <v>61</v>
      </c>
      <c r="G32" s="23">
        <f t="shared" si="4"/>
        <v>92</v>
      </c>
      <c r="H32" s="24">
        <f t="shared" si="5"/>
        <v>122</v>
      </c>
      <c r="I32" s="25">
        <f t="shared" si="6"/>
        <v>153</v>
      </c>
      <c r="J32" s="22">
        <f t="shared" si="7"/>
        <v>183</v>
      </c>
      <c r="K32" s="23">
        <f t="shared" si="8"/>
        <v>210</v>
      </c>
      <c r="L32" s="24">
        <f t="shared" si="9"/>
        <v>210</v>
      </c>
      <c r="M32" s="26">
        <f t="shared" si="10"/>
        <v>210</v>
      </c>
      <c r="N32" s="78"/>
      <c r="O32" s="5">
        <v>26</v>
      </c>
      <c r="P32" s="3">
        <v>35</v>
      </c>
      <c r="Q32" s="6">
        <v>31</v>
      </c>
      <c r="R32" s="7">
        <v>30</v>
      </c>
      <c r="S32" s="8">
        <v>31</v>
      </c>
      <c r="T32" s="3">
        <v>30</v>
      </c>
      <c r="U32" s="6">
        <v>27</v>
      </c>
      <c r="V32" s="7"/>
      <c r="W32" s="8"/>
      <c r="X32" s="4">
        <f t="shared" si="1"/>
        <v>210</v>
      </c>
      <c r="Y32" s="4">
        <f t="shared" si="11"/>
        <v>7</v>
      </c>
      <c r="Z32" s="11"/>
    </row>
    <row r="33" spans="1:27" x14ac:dyDescent="0.25">
      <c r="A33" s="36">
        <v>28183</v>
      </c>
      <c r="B33" s="2" t="s">
        <v>86</v>
      </c>
      <c r="C33" s="17" t="s">
        <v>115</v>
      </c>
      <c r="D33" s="16" t="s">
        <v>29</v>
      </c>
      <c r="E33" s="21">
        <f t="shared" si="2"/>
        <v>15</v>
      </c>
      <c r="F33" s="22">
        <f t="shared" si="3"/>
        <v>30</v>
      </c>
      <c r="G33" s="23">
        <f t="shared" si="4"/>
        <v>41</v>
      </c>
      <c r="H33" s="24">
        <f t="shared" si="5"/>
        <v>61</v>
      </c>
      <c r="I33" s="25">
        <f t="shared" si="6"/>
        <v>92</v>
      </c>
      <c r="J33" s="22">
        <f t="shared" si="7"/>
        <v>122</v>
      </c>
      <c r="K33" s="23">
        <f t="shared" si="8"/>
        <v>153</v>
      </c>
      <c r="L33" s="24">
        <f t="shared" si="9"/>
        <v>183</v>
      </c>
      <c r="M33" s="26">
        <f t="shared" si="10"/>
        <v>210</v>
      </c>
      <c r="N33" s="78"/>
      <c r="O33" s="5">
        <v>15</v>
      </c>
      <c r="P33" s="3">
        <v>15</v>
      </c>
      <c r="Q33" s="6">
        <v>11</v>
      </c>
      <c r="R33" s="7">
        <v>20</v>
      </c>
      <c r="S33" s="8">
        <v>31</v>
      </c>
      <c r="T33" s="3">
        <v>30</v>
      </c>
      <c r="U33" s="6">
        <v>31</v>
      </c>
      <c r="V33" s="7">
        <v>30</v>
      </c>
      <c r="W33" s="8">
        <v>27</v>
      </c>
      <c r="X33" s="4">
        <f t="shared" si="1"/>
        <v>210</v>
      </c>
      <c r="Y33" s="4">
        <f t="shared" si="11"/>
        <v>9</v>
      </c>
      <c r="Z33" s="11"/>
    </row>
    <row r="34" spans="1:27" x14ac:dyDescent="0.25">
      <c r="A34" s="35">
        <v>28189</v>
      </c>
      <c r="B34" s="44" t="s">
        <v>82</v>
      </c>
      <c r="C34" s="45" t="s">
        <v>79</v>
      </c>
      <c r="D34" s="46" t="s">
        <v>10</v>
      </c>
      <c r="E34" s="21">
        <f t="shared" si="2"/>
        <v>30</v>
      </c>
      <c r="F34" s="22">
        <f t="shared" si="3"/>
        <v>60</v>
      </c>
      <c r="G34" s="23">
        <f t="shared" si="4"/>
        <v>90</v>
      </c>
      <c r="H34" s="24">
        <f t="shared" si="5"/>
        <v>120</v>
      </c>
      <c r="I34" s="25">
        <f t="shared" si="6"/>
        <v>150</v>
      </c>
      <c r="J34" s="22">
        <f t="shared" si="7"/>
        <v>180</v>
      </c>
      <c r="K34" s="23">
        <f t="shared" si="8"/>
        <v>210</v>
      </c>
      <c r="L34" s="24">
        <f t="shared" si="9"/>
        <v>210</v>
      </c>
      <c r="M34" s="26">
        <f t="shared" si="10"/>
        <v>210</v>
      </c>
      <c r="N34" s="78"/>
      <c r="O34" s="5">
        <v>30</v>
      </c>
      <c r="P34" s="3">
        <v>30</v>
      </c>
      <c r="Q34" s="6">
        <v>30</v>
      </c>
      <c r="R34" s="7">
        <v>30</v>
      </c>
      <c r="S34" s="8">
        <v>30</v>
      </c>
      <c r="T34" s="3">
        <v>30</v>
      </c>
      <c r="U34" s="6">
        <v>30</v>
      </c>
      <c r="V34" s="7"/>
      <c r="W34" s="8"/>
      <c r="X34" s="4">
        <f t="shared" ref="X34:X65" si="12">SUM(O34:W34)</f>
        <v>210</v>
      </c>
      <c r="Y34" s="4">
        <f t="shared" si="11"/>
        <v>7</v>
      </c>
      <c r="Z34" s="11"/>
    </row>
    <row r="35" spans="1:27" x14ac:dyDescent="0.25">
      <c r="A35" s="35">
        <v>28206</v>
      </c>
      <c r="B35" s="2" t="s">
        <v>84</v>
      </c>
      <c r="C35" s="17" t="s">
        <v>79</v>
      </c>
      <c r="D35" s="16" t="s">
        <v>73</v>
      </c>
      <c r="E35" s="21">
        <f t="shared" si="2"/>
        <v>30</v>
      </c>
      <c r="F35" s="22">
        <f t="shared" si="3"/>
        <v>60</v>
      </c>
      <c r="G35" s="23">
        <f t="shared" si="4"/>
        <v>90</v>
      </c>
      <c r="H35" s="24">
        <f t="shared" si="5"/>
        <v>90</v>
      </c>
      <c r="I35" s="25">
        <f t="shared" si="6"/>
        <v>90</v>
      </c>
      <c r="J35" s="22">
        <f t="shared" si="7"/>
        <v>90</v>
      </c>
      <c r="K35" s="23">
        <f t="shared" si="8"/>
        <v>90</v>
      </c>
      <c r="L35" s="24">
        <f t="shared" si="9"/>
        <v>90</v>
      </c>
      <c r="M35" s="26">
        <f t="shared" si="10"/>
        <v>90</v>
      </c>
      <c r="N35" s="78"/>
      <c r="O35" s="5">
        <v>30</v>
      </c>
      <c r="P35" s="3">
        <v>30</v>
      </c>
      <c r="Q35" s="6">
        <v>30</v>
      </c>
      <c r="R35" s="7"/>
      <c r="S35" s="8"/>
      <c r="T35" s="3"/>
      <c r="U35" s="6"/>
      <c r="V35" s="7"/>
      <c r="W35" s="8"/>
      <c r="X35" s="4">
        <f t="shared" si="12"/>
        <v>90</v>
      </c>
      <c r="Y35" s="4">
        <f t="shared" si="11"/>
        <v>3</v>
      </c>
      <c r="Z35" s="11"/>
    </row>
    <row r="36" spans="1:27" x14ac:dyDescent="0.25">
      <c r="A36" s="36">
        <v>28185</v>
      </c>
      <c r="B36" s="2" t="s">
        <v>99</v>
      </c>
      <c r="C36" s="17" t="s">
        <v>79</v>
      </c>
      <c r="D36" s="16" t="s">
        <v>4</v>
      </c>
      <c r="E36" s="21">
        <f t="shared" si="2"/>
        <v>30</v>
      </c>
      <c r="F36" s="22">
        <f t="shared" si="3"/>
        <v>60</v>
      </c>
      <c r="G36" s="23">
        <f t="shared" si="4"/>
        <v>90</v>
      </c>
      <c r="H36" s="24">
        <f t="shared" si="5"/>
        <v>120</v>
      </c>
      <c r="I36" s="25">
        <f t="shared" si="6"/>
        <v>150</v>
      </c>
      <c r="J36" s="22">
        <f t="shared" si="7"/>
        <v>180</v>
      </c>
      <c r="K36" s="23">
        <f t="shared" si="8"/>
        <v>210</v>
      </c>
      <c r="L36" s="24">
        <f t="shared" si="9"/>
        <v>210</v>
      </c>
      <c r="M36" s="26">
        <f t="shared" si="10"/>
        <v>210</v>
      </c>
      <c r="N36" s="78"/>
      <c r="O36" s="5">
        <v>30</v>
      </c>
      <c r="P36" s="3">
        <v>30</v>
      </c>
      <c r="Q36" s="6">
        <v>30</v>
      </c>
      <c r="R36" s="7">
        <v>30</v>
      </c>
      <c r="S36" s="8">
        <v>30</v>
      </c>
      <c r="T36" s="3">
        <v>30</v>
      </c>
      <c r="U36" s="6">
        <v>30</v>
      </c>
      <c r="V36" s="7"/>
      <c r="W36" s="8"/>
      <c r="X36" s="4">
        <f t="shared" si="12"/>
        <v>210</v>
      </c>
      <c r="Y36" s="4">
        <f t="shared" si="11"/>
        <v>7</v>
      </c>
      <c r="Z36" s="11"/>
      <c r="AA36" s="12" t="s">
        <v>118</v>
      </c>
    </row>
    <row r="37" spans="1:27" x14ac:dyDescent="0.25">
      <c r="A37" s="35">
        <v>28178</v>
      </c>
      <c r="B37" s="2" t="s">
        <v>119</v>
      </c>
      <c r="C37" s="17" t="s">
        <v>79</v>
      </c>
      <c r="D37" s="16" t="s">
        <v>4</v>
      </c>
      <c r="E37" s="21">
        <f t="shared" si="2"/>
        <v>30</v>
      </c>
      <c r="F37" s="22">
        <f t="shared" si="3"/>
        <v>60</v>
      </c>
      <c r="G37" s="23">
        <f t="shared" si="4"/>
        <v>90</v>
      </c>
      <c r="H37" s="24">
        <f t="shared" si="5"/>
        <v>120</v>
      </c>
      <c r="I37" s="25">
        <f t="shared" si="6"/>
        <v>150</v>
      </c>
      <c r="J37" s="22">
        <f t="shared" si="7"/>
        <v>180</v>
      </c>
      <c r="K37" s="23">
        <f t="shared" si="8"/>
        <v>210</v>
      </c>
      <c r="L37" s="24">
        <f t="shared" si="9"/>
        <v>210</v>
      </c>
      <c r="M37" s="26">
        <f t="shared" si="10"/>
        <v>210</v>
      </c>
      <c r="N37" s="78"/>
      <c r="O37" s="5">
        <v>30</v>
      </c>
      <c r="P37" s="3">
        <v>30</v>
      </c>
      <c r="Q37" s="6">
        <v>30</v>
      </c>
      <c r="R37" s="7">
        <v>30</v>
      </c>
      <c r="S37" s="8">
        <v>30</v>
      </c>
      <c r="T37" s="3">
        <v>30</v>
      </c>
      <c r="U37" s="6">
        <v>30</v>
      </c>
      <c r="V37" s="7"/>
      <c r="W37" s="8"/>
      <c r="X37" s="4">
        <f t="shared" si="12"/>
        <v>210</v>
      </c>
      <c r="Y37" s="4">
        <f t="shared" si="11"/>
        <v>7</v>
      </c>
      <c r="Z37" s="11"/>
    </row>
    <row r="38" spans="1:27" x14ac:dyDescent="0.25">
      <c r="A38" s="36">
        <v>28185</v>
      </c>
      <c r="B38" s="2" t="s">
        <v>99</v>
      </c>
      <c r="C38" s="17" t="s">
        <v>116</v>
      </c>
      <c r="D38" s="16" t="s">
        <v>59</v>
      </c>
      <c r="E38" s="21">
        <f t="shared" si="2"/>
        <v>15</v>
      </c>
      <c r="F38" s="22">
        <f t="shared" si="3"/>
        <v>29</v>
      </c>
      <c r="G38" s="23">
        <f t="shared" si="4"/>
        <v>44</v>
      </c>
      <c r="H38" s="24">
        <f t="shared" si="5"/>
        <v>60</v>
      </c>
      <c r="I38" s="25">
        <f t="shared" si="6"/>
        <v>90</v>
      </c>
      <c r="J38" s="22">
        <f t="shared" si="7"/>
        <v>120</v>
      </c>
      <c r="K38" s="23">
        <f t="shared" si="8"/>
        <v>150</v>
      </c>
      <c r="L38" s="24">
        <f t="shared" si="9"/>
        <v>180</v>
      </c>
      <c r="M38" s="26">
        <f t="shared" si="10"/>
        <v>210</v>
      </c>
      <c r="N38" s="78"/>
      <c r="O38" s="5">
        <v>15</v>
      </c>
      <c r="P38" s="3">
        <v>14</v>
      </c>
      <c r="Q38" s="6">
        <v>15</v>
      </c>
      <c r="R38" s="7">
        <v>16</v>
      </c>
      <c r="S38" s="8">
        <v>30</v>
      </c>
      <c r="T38" s="3">
        <v>30</v>
      </c>
      <c r="U38" s="6">
        <v>30</v>
      </c>
      <c r="V38" s="7">
        <v>30</v>
      </c>
      <c r="W38" s="8">
        <v>30</v>
      </c>
      <c r="X38" s="4">
        <f t="shared" si="12"/>
        <v>210</v>
      </c>
      <c r="Y38" s="4">
        <f t="shared" si="11"/>
        <v>9</v>
      </c>
      <c r="Z38" s="11"/>
    </row>
    <row r="39" spans="1:27" x14ac:dyDescent="0.25">
      <c r="A39" s="35">
        <v>28178</v>
      </c>
      <c r="B39" s="2" t="s">
        <v>119</v>
      </c>
      <c r="C39" s="17" t="s">
        <v>116</v>
      </c>
      <c r="D39" s="16" t="s">
        <v>59</v>
      </c>
      <c r="E39" s="21">
        <f t="shared" si="2"/>
        <v>15</v>
      </c>
      <c r="F39" s="22">
        <f t="shared" si="3"/>
        <v>30</v>
      </c>
      <c r="G39" s="23">
        <f t="shared" si="4"/>
        <v>45</v>
      </c>
      <c r="H39" s="24">
        <f t="shared" si="5"/>
        <v>60</v>
      </c>
      <c r="I39" s="25">
        <f t="shared" si="6"/>
        <v>90</v>
      </c>
      <c r="J39" s="22">
        <f t="shared" si="7"/>
        <v>120</v>
      </c>
      <c r="K39" s="23">
        <f t="shared" si="8"/>
        <v>150</v>
      </c>
      <c r="L39" s="24">
        <f t="shared" si="9"/>
        <v>180</v>
      </c>
      <c r="M39" s="26">
        <f t="shared" si="10"/>
        <v>210</v>
      </c>
      <c r="N39" s="78"/>
      <c r="O39" s="5">
        <v>15</v>
      </c>
      <c r="P39" s="3">
        <v>15</v>
      </c>
      <c r="Q39" s="6">
        <v>15</v>
      </c>
      <c r="R39" s="7">
        <v>15</v>
      </c>
      <c r="S39" s="8">
        <v>30</v>
      </c>
      <c r="T39" s="3">
        <v>30</v>
      </c>
      <c r="U39" s="6">
        <v>30</v>
      </c>
      <c r="V39" s="7">
        <v>30</v>
      </c>
      <c r="W39" s="8">
        <v>30</v>
      </c>
      <c r="X39" s="4">
        <f t="shared" si="12"/>
        <v>210</v>
      </c>
      <c r="Y39" s="4">
        <f t="shared" si="11"/>
        <v>9</v>
      </c>
      <c r="Z39" s="11"/>
    </row>
    <row r="40" spans="1:27" x14ac:dyDescent="0.25">
      <c r="A40" s="36">
        <v>28185</v>
      </c>
      <c r="B40" s="2" t="s">
        <v>99</v>
      </c>
      <c r="C40" s="17" t="s">
        <v>115</v>
      </c>
      <c r="D40" s="16" t="s">
        <v>58</v>
      </c>
      <c r="E40" s="21">
        <f t="shared" si="2"/>
        <v>15</v>
      </c>
      <c r="F40" s="22">
        <f t="shared" si="3"/>
        <v>29</v>
      </c>
      <c r="G40" s="23">
        <f t="shared" si="4"/>
        <v>44</v>
      </c>
      <c r="H40" s="24">
        <f t="shared" si="5"/>
        <v>60</v>
      </c>
      <c r="I40" s="25">
        <f t="shared" si="6"/>
        <v>90</v>
      </c>
      <c r="J40" s="22">
        <f t="shared" si="7"/>
        <v>120</v>
      </c>
      <c r="K40" s="23">
        <f t="shared" si="8"/>
        <v>150</v>
      </c>
      <c r="L40" s="24">
        <f t="shared" si="9"/>
        <v>180</v>
      </c>
      <c r="M40" s="26">
        <f t="shared" si="10"/>
        <v>210</v>
      </c>
      <c r="N40" s="78"/>
      <c r="O40" s="5">
        <v>15</v>
      </c>
      <c r="P40" s="3">
        <v>14</v>
      </c>
      <c r="Q40" s="6">
        <v>15</v>
      </c>
      <c r="R40" s="7">
        <v>16</v>
      </c>
      <c r="S40" s="8">
        <v>30</v>
      </c>
      <c r="T40" s="3">
        <v>30</v>
      </c>
      <c r="U40" s="6">
        <v>30</v>
      </c>
      <c r="V40" s="7">
        <v>30</v>
      </c>
      <c r="W40" s="8">
        <v>30</v>
      </c>
      <c r="X40" s="4">
        <f t="shared" si="12"/>
        <v>210</v>
      </c>
      <c r="Y40" s="4">
        <f t="shared" si="11"/>
        <v>9</v>
      </c>
      <c r="Z40" s="11"/>
    </row>
    <row r="41" spans="1:27" x14ac:dyDescent="0.25">
      <c r="A41" s="35">
        <v>28178</v>
      </c>
      <c r="B41" s="2" t="s">
        <v>119</v>
      </c>
      <c r="C41" s="17" t="s">
        <v>115</v>
      </c>
      <c r="D41" s="16" t="s">
        <v>58</v>
      </c>
      <c r="E41" s="21">
        <f t="shared" si="2"/>
        <v>15</v>
      </c>
      <c r="F41" s="22">
        <f t="shared" si="3"/>
        <v>30</v>
      </c>
      <c r="G41" s="23">
        <f t="shared" si="4"/>
        <v>45</v>
      </c>
      <c r="H41" s="24">
        <f t="shared" si="5"/>
        <v>60</v>
      </c>
      <c r="I41" s="25">
        <f t="shared" si="6"/>
        <v>90</v>
      </c>
      <c r="J41" s="22">
        <f t="shared" si="7"/>
        <v>120</v>
      </c>
      <c r="K41" s="23">
        <f t="shared" si="8"/>
        <v>150</v>
      </c>
      <c r="L41" s="24">
        <f t="shared" si="9"/>
        <v>180</v>
      </c>
      <c r="M41" s="26">
        <f t="shared" si="10"/>
        <v>210</v>
      </c>
      <c r="N41" s="78"/>
      <c r="O41" s="5">
        <v>15</v>
      </c>
      <c r="P41" s="3">
        <v>15</v>
      </c>
      <c r="Q41" s="6">
        <v>15</v>
      </c>
      <c r="R41" s="7">
        <v>15</v>
      </c>
      <c r="S41" s="8">
        <v>30</v>
      </c>
      <c r="T41" s="3">
        <v>30</v>
      </c>
      <c r="U41" s="6">
        <v>30</v>
      </c>
      <c r="V41" s="7">
        <v>30</v>
      </c>
      <c r="W41" s="8">
        <v>30</v>
      </c>
      <c r="X41" s="4">
        <f t="shared" si="12"/>
        <v>210</v>
      </c>
      <c r="Y41" s="4">
        <f t="shared" si="11"/>
        <v>9</v>
      </c>
      <c r="Z41" s="11"/>
    </row>
    <row r="42" spans="1:27" x14ac:dyDescent="0.25">
      <c r="A42" s="35">
        <v>28208</v>
      </c>
      <c r="B42" s="2" t="s">
        <v>111</v>
      </c>
      <c r="C42" s="17" t="s">
        <v>79</v>
      </c>
      <c r="D42" s="16" t="s">
        <v>14</v>
      </c>
      <c r="E42" s="21">
        <f t="shared" si="2"/>
        <v>30</v>
      </c>
      <c r="F42" s="22">
        <f t="shared" si="3"/>
        <v>60</v>
      </c>
      <c r="G42" s="23">
        <f t="shared" si="4"/>
        <v>90</v>
      </c>
      <c r="H42" s="24">
        <f t="shared" si="5"/>
        <v>90</v>
      </c>
      <c r="I42" s="25">
        <f t="shared" si="6"/>
        <v>90</v>
      </c>
      <c r="J42" s="22">
        <f t="shared" si="7"/>
        <v>90</v>
      </c>
      <c r="K42" s="23">
        <f t="shared" si="8"/>
        <v>90</v>
      </c>
      <c r="L42" s="24">
        <f t="shared" si="9"/>
        <v>90</v>
      </c>
      <c r="M42" s="26">
        <f t="shared" si="10"/>
        <v>90</v>
      </c>
      <c r="N42" s="78"/>
      <c r="O42" s="5">
        <v>30</v>
      </c>
      <c r="P42" s="3">
        <v>30</v>
      </c>
      <c r="Q42" s="6">
        <v>30</v>
      </c>
      <c r="R42" s="7"/>
      <c r="S42" s="8"/>
      <c r="T42" s="3"/>
      <c r="U42" s="6"/>
      <c r="V42" s="7"/>
      <c r="W42" s="8"/>
      <c r="X42" s="4">
        <f t="shared" si="12"/>
        <v>90</v>
      </c>
      <c r="Y42" s="4">
        <f t="shared" si="11"/>
        <v>3</v>
      </c>
      <c r="Z42" s="11"/>
    </row>
    <row r="43" spans="1:27" x14ac:dyDescent="0.25">
      <c r="A43" s="35">
        <v>28187</v>
      </c>
      <c r="B43" s="2" t="s">
        <v>100</v>
      </c>
      <c r="C43" s="17" t="s">
        <v>79</v>
      </c>
      <c r="D43" s="16" t="s">
        <v>42</v>
      </c>
      <c r="E43" s="21">
        <f t="shared" si="2"/>
        <v>30</v>
      </c>
      <c r="F43" s="22">
        <f t="shared" si="3"/>
        <v>60</v>
      </c>
      <c r="G43" s="23">
        <f t="shared" si="4"/>
        <v>92</v>
      </c>
      <c r="H43" s="24">
        <f t="shared" si="5"/>
        <v>120</v>
      </c>
      <c r="I43" s="25">
        <f t="shared" si="6"/>
        <v>150</v>
      </c>
      <c r="J43" s="22">
        <f t="shared" si="7"/>
        <v>180</v>
      </c>
      <c r="K43" s="23">
        <f t="shared" si="8"/>
        <v>210</v>
      </c>
      <c r="L43" s="24">
        <f t="shared" si="9"/>
        <v>210</v>
      </c>
      <c r="M43" s="26">
        <f t="shared" si="10"/>
        <v>210</v>
      </c>
      <c r="N43" s="78"/>
      <c r="O43" s="5">
        <v>30</v>
      </c>
      <c r="P43" s="3">
        <v>30</v>
      </c>
      <c r="Q43" s="6">
        <v>32</v>
      </c>
      <c r="R43" s="7">
        <v>28</v>
      </c>
      <c r="S43" s="8">
        <v>30</v>
      </c>
      <c r="T43" s="3">
        <v>30</v>
      </c>
      <c r="U43" s="6">
        <v>30</v>
      </c>
      <c r="V43" s="7"/>
      <c r="W43" s="8"/>
      <c r="X43" s="4">
        <f t="shared" si="12"/>
        <v>210</v>
      </c>
      <c r="Y43" s="4">
        <f t="shared" si="11"/>
        <v>7</v>
      </c>
      <c r="Z43" s="11"/>
    </row>
    <row r="44" spans="1:27" x14ac:dyDescent="0.25">
      <c r="A44" s="36">
        <v>28179</v>
      </c>
      <c r="B44" s="2" t="s">
        <v>101</v>
      </c>
      <c r="C44" s="17" t="s">
        <v>79</v>
      </c>
      <c r="D44" s="16" t="s">
        <v>43</v>
      </c>
      <c r="E44" s="21">
        <f t="shared" si="2"/>
        <v>30</v>
      </c>
      <c r="F44" s="22">
        <f t="shared" si="3"/>
        <v>60</v>
      </c>
      <c r="G44" s="23">
        <f t="shared" si="4"/>
        <v>90</v>
      </c>
      <c r="H44" s="24">
        <f t="shared" si="5"/>
        <v>120</v>
      </c>
      <c r="I44" s="25">
        <f t="shared" si="6"/>
        <v>150</v>
      </c>
      <c r="J44" s="22">
        <f t="shared" si="7"/>
        <v>180</v>
      </c>
      <c r="K44" s="23">
        <f t="shared" si="8"/>
        <v>210</v>
      </c>
      <c r="L44" s="24">
        <f t="shared" si="9"/>
        <v>210</v>
      </c>
      <c r="M44" s="26">
        <f t="shared" si="10"/>
        <v>210</v>
      </c>
      <c r="N44" s="78"/>
      <c r="O44" s="5">
        <v>30</v>
      </c>
      <c r="P44" s="3">
        <v>30</v>
      </c>
      <c r="Q44" s="6">
        <v>30</v>
      </c>
      <c r="R44" s="7">
        <v>30</v>
      </c>
      <c r="S44" s="8">
        <v>30</v>
      </c>
      <c r="T44" s="3">
        <v>30</v>
      </c>
      <c r="U44" s="6">
        <v>30</v>
      </c>
      <c r="V44" s="7"/>
      <c r="W44" s="8"/>
      <c r="X44" s="4">
        <f t="shared" si="12"/>
        <v>210</v>
      </c>
      <c r="Y44" s="4">
        <f t="shared" si="11"/>
        <v>7</v>
      </c>
      <c r="Z44" s="11"/>
    </row>
    <row r="45" spans="1:27" x14ac:dyDescent="0.25">
      <c r="A45" s="36">
        <v>28179</v>
      </c>
      <c r="B45" s="2" t="s">
        <v>101</v>
      </c>
      <c r="C45" s="17" t="s">
        <v>116</v>
      </c>
      <c r="D45" s="16" t="s">
        <v>60</v>
      </c>
      <c r="E45" s="21">
        <f t="shared" si="2"/>
        <v>15</v>
      </c>
      <c r="F45" s="22">
        <f t="shared" si="3"/>
        <v>29</v>
      </c>
      <c r="G45" s="23">
        <f t="shared" si="4"/>
        <v>44</v>
      </c>
      <c r="H45" s="24">
        <f t="shared" si="5"/>
        <v>60</v>
      </c>
      <c r="I45" s="25">
        <f t="shared" si="6"/>
        <v>90</v>
      </c>
      <c r="J45" s="22">
        <f t="shared" si="7"/>
        <v>120</v>
      </c>
      <c r="K45" s="23">
        <f t="shared" si="8"/>
        <v>150</v>
      </c>
      <c r="L45" s="24">
        <f t="shared" si="9"/>
        <v>180</v>
      </c>
      <c r="M45" s="26">
        <f t="shared" si="10"/>
        <v>210</v>
      </c>
      <c r="N45" s="78"/>
      <c r="O45" s="5">
        <v>15</v>
      </c>
      <c r="P45" s="3">
        <v>14</v>
      </c>
      <c r="Q45" s="6">
        <v>15</v>
      </c>
      <c r="R45" s="7">
        <v>16</v>
      </c>
      <c r="S45" s="8">
        <v>30</v>
      </c>
      <c r="T45" s="3">
        <v>30</v>
      </c>
      <c r="U45" s="6">
        <v>30</v>
      </c>
      <c r="V45" s="7">
        <v>30</v>
      </c>
      <c r="W45" s="8">
        <v>30</v>
      </c>
      <c r="X45" s="4">
        <f t="shared" si="12"/>
        <v>210</v>
      </c>
      <c r="Y45" s="4">
        <f t="shared" si="11"/>
        <v>9</v>
      </c>
      <c r="Z45" s="11"/>
    </row>
    <row r="46" spans="1:27" x14ac:dyDescent="0.25">
      <c r="A46" s="36">
        <v>28188</v>
      </c>
      <c r="B46" s="2" t="s">
        <v>102</v>
      </c>
      <c r="C46" s="17" t="s">
        <v>79</v>
      </c>
      <c r="D46" s="16" t="s">
        <v>76</v>
      </c>
      <c r="E46" s="21">
        <f t="shared" si="2"/>
        <v>30</v>
      </c>
      <c r="F46" s="22">
        <f t="shared" si="3"/>
        <v>60</v>
      </c>
      <c r="G46" s="23">
        <f t="shared" si="4"/>
        <v>90</v>
      </c>
      <c r="H46" s="24">
        <f t="shared" si="5"/>
        <v>120</v>
      </c>
      <c r="I46" s="25">
        <f t="shared" si="6"/>
        <v>150</v>
      </c>
      <c r="J46" s="22">
        <f t="shared" si="7"/>
        <v>180</v>
      </c>
      <c r="K46" s="23">
        <f t="shared" si="8"/>
        <v>210</v>
      </c>
      <c r="L46" s="24">
        <f t="shared" si="9"/>
        <v>210</v>
      </c>
      <c r="M46" s="26">
        <f t="shared" si="10"/>
        <v>210</v>
      </c>
      <c r="N46" s="78"/>
      <c r="O46" s="5">
        <v>30</v>
      </c>
      <c r="P46" s="3">
        <v>30</v>
      </c>
      <c r="Q46" s="6">
        <v>30</v>
      </c>
      <c r="R46" s="7">
        <v>30</v>
      </c>
      <c r="S46" s="8">
        <v>30</v>
      </c>
      <c r="T46" s="3">
        <v>30</v>
      </c>
      <c r="U46" s="6">
        <v>30</v>
      </c>
      <c r="V46" s="7"/>
      <c r="W46" s="8"/>
      <c r="X46" s="4">
        <f t="shared" si="12"/>
        <v>210</v>
      </c>
      <c r="Y46" s="4">
        <f t="shared" si="11"/>
        <v>7</v>
      </c>
      <c r="Z46" s="11"/>
    </row>
    <row r="47" spans="1:27" x14ac:dyDescent="0.25">
      <c r="A47" s="36">
        <v>28188</v>
      </c>
      <c r="B47" s="2" t="s">
        <v>102</v>
      </c>
      <c r="C47" s="17" t="s">
        <v>116</v>
      </c>
      <c r="D47" s="16" t="s">
        <v>78</v>
      </c>
      <c r="E47" s="21">
        <f t="shared" si="2"/>
        <v>15</v>
      </c>
      <c r="F47" s="22">
        <f t="shared" si="3"/>
        <v>30</v>
      </c>
      <c r="G47" s="23">
        <f t="shared" si="4"/>
        <v>45</v>
      </c>
      <c r="H47" s="24">
        <f t="shared" si="5"/>
        <v>60</v>
      </c>
      <c r="I47" s="25">
        <f t="shared" si="6"/>
        <v>90</v>
      </c>
      <c r="J47" s="22">
        <f t="shared" si="7"/>
        <v>120</v>
      </c>
      <c r="K47" s="23">
        <f t="shared" si="8"/>
        <v>150</v>
      </c>
      <c r="L47" s="24">
        <f t="shared" si="9"/>
        <v>180</v>
      </c>
      <c r="M47" s="26">
        <f t="shared" si="10"/>
        <v>210</v>
      </c>
      <c r="N47" s="78"/>
      <c r="O47" s="5">
        <v>15</v>
      </c>
      <c r="P47" s="3">
        <v>15</v>
      </c>
      <c r="Q47" s="6">
        <v>15</v>
      </c>
      <c r="R47" s="7">
        <v>15</v>
      </c>
      <c r="S47" s="8">
        <v>30</v>
      </c>
      <c r="T47" s="3">
        <v>30</v>
      </c>
      <c r="U47" s="6">
        <v>30</v>
      </c>
      <c r="V47" s="7">
        <v>30</v>
      </c>
      <c r="W47" s="8">
        <v>30</v>
      </c>
      <c r="X47" s="4">
        <f t="shared" si="12"/>
        <v>210</v>
      </c>
      <c r="Y47" s="4">
        <f t="shared" si="11"/>
        <v>9</v>
      </c>
      <c r="Z47" s="11"/>
    </row>
    <row r="48" spans="1:27" x14ac:dyDescent="0.25">
      <c r="A48" s="36">
        <v>28188</v>
      </c>
      <c r="B48" s="2" t="s">
        <v>102</v>
      </c>
      <c r="C48" s="17" t="s">
        <v>115</v>
      </c>
      <c r="D48" s="16" t="s">
        <v>77</v>
      </c>
      <c r="E48" s="21">
        <f t="shared" si="2"/>
        <v>15</v>
      </c>
      <c r="F48" s="22">
        <f t="shared" si="3"/>
        <v>30</v>
      </c>
      <c r="G48" s="23">
        <f t="shared" si="4"/>
        <v>45</v>
      </c>
      <c r="H48" s="24">
        <f t="shared" si="5"/>
        <v>60</v>
      </c>
      <c r="I48" s="25">
        <f t="shared" si="6"/>
        <v>90</v>
      </c>
      <c r="J48" s="22">
        <f t="shared" si="7"/>
        <v>120</v>
      </c>
      <c r="K48" s="23">
        <f t="shared" si="8"/>
        <v>150</v>
      </c>
      <c r="L48" s="24">
        <f t="shared" si="9"/>
        <v>180</v>
      </c>
      <c r="M48" s="26">
        <f t="shared" si="10"/>
        <v>210</v>
      </c>
      <c r="N48" s="78"/>
      <c r="O48" s="5">
        <v>15</v>
      </c>
      <c r="P48" s="3">
        <v>15</v>
      </c>
      <c r="Q48" s="6">
        <v>15</v>
      </c>
      <c r="R48" s="7">
        <v>15</v>
      </c>
      <c r="S48" s="8">
        <v>30</v>
      </c>
      <c r="T48" s="3">
        <v>30</v>
      </c>
      <c r="U48" s="6">
        <v>30</v>
      </c>
      <c r="V48" s="7">
        <v>30</v>
      </c>
      <c r="W48" s="8">
        <v>30</v>
      </c>
      <c r="X48" s="4">
        <f t="shared" si="12"/>
        <v>210</v>
      </c>
      <c r="Y48" s="4">
        <f t="shared" si="11"/>
        <v>9</v>
      </c>
      <c r="Z48" s="11"/>
    </row>
    <row r="49" spans="1:26" x14ac:dyDescent="0.25">
      <c r="A49" s="36">
        <v>28201</v>
      </c>
      <c r="B49" s="2" t="s">
        <v>97</v>
      </c>
      <c r="C49" s="17" t="s">
        <v>79</v>
      </c>
      <c r="D49" s="16" t="s">
        <v>40</v>
      </c>
      <c r="E49" s="21">
        <f t="shared" si="2"/>
        <v>30</v>
      </c>
      <c r="F49" s="22">
        <f t="shared" si="3"/>
        <v>60</v>
      </c>
      <c r="G49" s="23">
        <f t="shared" si="4"/>
        <v>90</v>
      </c>
      <c r="H49" s="24">
        <f t="shared" si="5"/>
        <v>90</v>
      </c>
      <c r="I49" s="25">
        <f t="shared" si="6"/>
        <v>90</v>
      </c>
      <c r="J49" s="22">
        <f t="shared" si="7"/>
        <v>90</v>
      </c>
      <c r="K49" s="23">
        <f t="shared" si="8"/>
        <v>90</v>
      </c>
      <c r="L49" s="24">
        <f t="shared" si="9"/>
        <v>90</v>
      </c>
      <c r="M49" s="26">
        <f t="shared" si="10"/>
        <v>90</v>
      </c>
      <c r="N49" s="78"/>
      <c r="O49" s="5">
        <v>30</v>
      </c>
      <c r="P49" s="3">
        <v>30</v>
      </c>
      <c r="Q49" s="6">
        <v>30</v>
      </c>
      <c r="R49" s="7"/>
      <c r="S49" s="8"/>
      <c r="T49" s="3"/>
      <c r="U49" s="6"/>
      <c r="V49" s="7"/>
      <c r="W49" s="8"/>
      <c r="X49" s="4">
        <f t="shared" si="12"/>
        <v>90</v>
      </c>
      <c r="Y49" s="4">
        <f t="shared" si="11"/>
        <v>3</v>
      </c>
      <c r="Z49" s="11"/>
    </row>
    <row r="50" spans="1:26" x14ac:dyDescent="0.25">
      <c r="A50" s="36">
        <v>28192</v>
      </c>
      <c r="B50" s="2" t="s">
        <v>87</v>
      </c>
      <c r="C50" s="17" t="s">
        <v>79</v>
      </c>
      <c r="D50" s="16" t="s">
        <v>30</v>
      </c>
      <c r="E50" s="21">
        <f t="shared" si="2"/>
        <v>31</v>
      </c>
      <c r="F50" s="22">
        <f t="shared" si="3"/>
        <v>61</v>
      </c>
      <c r="G50" s="23">
        <f t="shared" si="4"/>
        <v>92</v>
      </c>
      <c r="H50" s="24">
        <f t="shared" si="5"/>
        <v>124</v>
      </c>
      <c r="I50" s="25">
        <f t="shared" si="6"/>
        <v>153</v>
      </c>
      <c r="J50" s="22">
        <f t="shared" si="7"/>
        <v>183</v>
      </c>
      <c r="K50" s="23">
        <f t="shared" si="8"/>
        <v>210</v>
      </c>
      <c r="L50" s="24">
        <f t="shared" si="9"/>
        <v>210</v>
      </c>
      <c r="M50" s="26">
        <f t="shared" si="10"/>
        <v>210</v>
      </c>
      <c r="N50" s="78"/>
      <c r="O50" s="5">
        <v>31</v>
      </c>
      <c r="P50" s="3">
        <v>30</v>
      </c>
      <c r="Q50" s="6">
        <v>31</v>
      </c>
      <c r="R50" s="7">
        <v>32</v>
      </c>
      <c r="S50" s="8">
        <v>29</v>
      </c>
      <c r="T50" s="3">
        <v>30</v>
      </c>
      <c r="U50" s="6">
        <v>27</v>
      </c>
      <c r="V50" s="7"/>
      <c r="W50" s="8"/>
      <c r="X50" s="4">
        <f t="shared" si="12"/>
        <v>210</v>
      </c>
      <c r="Y50" s="4">
        <f t="shared" si="11"/>
        <v>7</v>
      </c>
      <c r="Z50" s="11"/>
    </row>
    <row r="51" spans="1:26" x14ac:dyDescent="0.25">
      <c r="A51" s="36">
        <v>28192</v>
      </c>
      <c r="B51" s="2" t="s">
        <v>87</v>
      </c>
      <c r="C51" s="17" t="s">
        <v>115</v>
      </c>
      <c r="D51" s="16" t="s">
        <v>31</v>
      </c>
      <c r="E51" s="21">
        <f t="shared" si="2"/>
        <v>15</v>
      </c>
      <c r="F51" s="22">
        <f t="shared" si="3"/>
        <v>35</v>
      </c>
      <c r="G51" s="23">
        <f t="shared" si="4"/>
        <v>51</v>
      </c>
      <c r="H51" s="24">
        <f t="shared" si="5"/>
        <v>61</v>
      </c>
      <c r="I51" s="25">
        <f t="shared" si="6"/>
        <v>92</v>
      </c>
      <c r="J51" s="22">
        <f t="shared" si="7"/>
        <v>124</v>
      </c>
      <c r="K51" s="23">
        <f t="shared" si="8"/>
        <v>153</v>
      </c>
      <c r="L51" s="24">
        <f t="shared" si="9"/>
        <v>183</v>
      </c>
      <c r="M51" s="26">
        <f t="shared" si="10"/>
        <v>210</v>
      </c>
      <c r="N51" s="78"/>
      <c r="O51" s="5">
        <v>15</v>
      </c>
      <c r="P51" s="3">
        <v>20</v>
      </c>
      <c r="Q51" s="6">
        <v>16</v>
      </c>
      <c r="R51" s="7">
        <v>10</v>
      </c>
      <c r="S51" s="8">
        <v>31</v>
      </c>
      <c r="T51" s="3">
        <v>32</v>
      </c>
      <c r="U51" s="6">
        <v>29</v>
      </c>
      <c r="V51" s="7">
        <v>30</v>
      </c>
      <c r="W51" s="8">
        <v>27</v>
      </c>
      <c r="X51" s="4">
        <f t="shared" si="12"/>
        <v>210</v>
      </c>
      <c r="Y51" s="4">
        <f t="shared" si="11"/>
        <v>9</v>
      </c>
      <c r="Z51" s="11"/>
    </row>
    <row r="52" spans="1:26" x14ac:dyDescent="0.25">
      <c r="A52" s="36">
        <v>28202</v>
      </c>
      <c r="B52" s="2" t="s">
        <v>91</v>
      </c>
      <c r="C52" s="17" t="s">
        <v>79</v>
      </c>
      <c r="D52" s="16" t="s">
        <v>1</v>
      </c>
      <c r="E52" s="21">
        <f t="shared" si="2"/>
        <v>30</v>
      </c>
      <c r="F52" s="22">
        <f t="shared" si="3"/>
        <v>60</v>
      </c>
      <c r="G52" s="23">
        <f t="shared" si="4"/>
        <v>90</v>
      </c>
      <c r="H52" s="24">
        <f t="shared" si="5"/>
        <v>90</v>
      </c>
      <c r="I52" s="25">
        <f t="shared" si="6"/>
        <v>90</v>
      </c>
      <c r="J52" s="22">
        <f t="shared" si="7"/>
        <v>90</v>
      </c>
      <c r="K52" s="23">
        <f t="shared" si="8"/>
        <v>90</v>
      </c>
      <c r="L52" s="24">
        <f t="shared" si="9"/>
        <v>90</v>
      </c>
      <c r="M52" s="26">
        <f t="shared" si="10"/>
        <v>90</v>
      </c>
      <c r="N52" s="78"/>
      <c r="O52" s="5">
        <v>30</v>
      </c>
      <c r="P52" s="3">
        <v>30</v>
      </c>
      <c r="Q52" s="6">
        <v>30</v>
      </c>
      <c r="R52" s="7"/>
      <c r="S52" s="8"/>
      <c r="T52" s="3"/>
      <c r="U52" s="6"/>
      <c r="V52" s="7"/>
      <c r="W52" s="8"/>
      <c r="X52" s="4">
        <f t="shared" si="12"/>
        <v>90</v>
      </c>
      <c r="Y52" s="4">
        <f t="shared" si="11"/>
        <v>3</v>
      </c>
      <c r="Z52" s="11"/>
    </row>
    <row r="53" spans="1:26" x14ac:dyDescent="0.25">
      <c r="A53" s="36">
        <v>28182</v>
      </c>
      <c r="B53" s="2" t="s">
        <v>88</v>
      </c>
      <c r="C53" s="17" t="s">
        <v>79</v>
      </c>
      <c r="D53" s="16" t="s">
        <v>33</v>
      </c>
      <c r="E53" s="21">
        <f t="shared" si="2"/>
        <v>31</v>
      </c>
      <c r="F53" s="22">
        <f t="shared" si="3"/>
        <v>61</v>
      </c>
      <c r="G53" s="23">
        <f t="shared" si="4"/>
        <v>92</v>
      </c>
      <c r="H53" s="24">
        <f t="shared" si="5"/>
        <v>122</v>
      </c>
      <c r="I53" s="25">
        <f t="shared" si="6"/>
        <v>153</v>
      </c>
      <c r="J53" s="22">
        <f t="shared" si="7"/>
        <v>183</v>
      </c>
      <c r="K53" s="23">
        <f t="shared" si="8"/>
        <v>210</v>
      </c>
      <c r="L53" s="24">
        <f t="shared" si="9"/>
        <v>210</v>
      </c>
      <c r="M53" s="26">
        <f t="shared" si="10"/>
        <v>210</v>
      </c>
      <c r="N53" s="78"/>
      <c r="O53" s="5">
        <v>31</v>
      </c>
      <c r="P53" s="3">
        <v>30</v>
      </c>
      <c r="Q53" s="6">
        <v>31</v>
      </c>
      <c r="R53" s="7">
        <v>30</v>
      </c>
      <c r="S53" s="8">
        <v>31</v>
      </c>
      <c r="T53" s="3">
        <v>30</v>
      </c>
      <c r="U53" s="6">
        <v>27</v>
      </c>
      <c r="V53" s="7"/>
      <c r="W53" s="8"/>
      <c r="X53" s="4">
        <f t="shared" si="12"/>
        <v>210</v>
      </c>
      <c r="Y53" s="4">
        <f t="shared" si="11"/>
        <v>7</v>
      </c>
      <c r="Z53" s="11"/>
    </row>
    <row r="54" spans="1:26" x14ac:dyDescent="0.25">
      <c r="A54" s="36">
        <v>28182</v>
      </c>
      <c r="B54" s="2" t="s">
        <v>88</v>
      </c>
      <c r="C54" s="17" t="s">
        <v>115</v>
      </c>
      <c r="D54" s="16" t="s">
        <v>34</v>
      </c>
      <c r="E54" s="21">
        <f t="shared" si="2"/>
        <v>15</v>
      </c>
      <c r="F54" s="22">
        <f t="shared" si="3"/>
        <v>30</v>
      </c>
      <c r="G54" s="23">
        <f t="shared" si="4"/>
        <v>46</v>
      </c>
      <c r="H54" s="24">
        <f t="shared" si="5"/>
        <v>61</v>
      </c>
      <c r="I54" s="25">
        <f t="shared" si="6"/>
        <v>92</v>
      </c>
      <c r="J54" s="22">
        <f t="shared" si="7"/>
        <v>122</v>
      </c>
      <c r="K54" s="23">
        <f t="shared" si="8"/>
        <v>153</v>
      </c>
      <c r="L54" s="24">
        <f t="shared" si="9"/>
        <v>183</v>
      </c>
      <c r="M54" s="26">
        <f t="shared" si="10"/>
        <v>210</v>
      </c>
      <c r="N54" s="78"/>
      <c r="O54" s="5">
        <v>15</v>
      </c>
      <c r="P54" s="3">
        <v>15</v>
      </c>
      <c r="Q54" s="6">
        <v>16</v>
      </c>
      <c r="R54" s="7">
        <v>15</v>
      </c>
      <c r="S54" s="8">
        <v>31</v>
      </c>
      <c r="T54" s="3">
        <v>30</v>
      </c>
      <c r="U54" s="6">
        <v>31</v>
      </c>
      <c r="V54" s="7">
        <v>30</v>
      </c>
      <c r="W54" s="8">
        <v>27</v>
      </c>
      <c r="X54" s="4">
        <f t="shared" si="12"/>
        <v>210</v>
      </c>
      <c r="Y54" s="4">
        <f t="shared" si="11"/>
        <v>9</v>
      </c>
      <c r="Z54" s="11"/>
    </row>
    <row r="55" spans="1:26" x14ac:dyDescent="0.25">
      <c r="A55" s="36">
        <v>28175</v>
      </c>
      <c r="B55" s="2" t="s">
        <v>83</v>
      </c>
      <c r="C55" s="17" t="s">
        <v>79</v>
      </c>
      <c r="D55" s="16" t="s">
        <v>11</v>
      </c>
      <c r="E55" s="21">
        <f t="shared" si="2"/>
        <v>30</v>
      </c>
      <c r="F55" s="22">
        <f t="shared" si="3"/>
        <v>60</v>
      </c>
      <c r="G55" s="23">
        <f t="shared" si="4"/>
        <v>90</v>
      </c>
      <c r="H55" s="24">
        <f t="shared" si="5"/>
        <v>120</v>
      </c>
      <c r="I55" s="25">
        <f t="shared" si="6"/>
        <v>150</v>
      </c>
      <c r="J55" s="22">
        <f t="shared" si="7"/>
        <v>180</v>
      </c>
      <c r="K55" s="23">
        <f t="shared" si="8"/>
        <v>210</v>
      </c>
      <c r="L55" s="24">
        <f t="shared" si="9"/>
        <v>210</v>
      </c>
      <c r="M55" s="26">
        <f t="shared" si="10"/>
        <v>210</v>
      </c>
      <c r="N55" s="78"/>
      <c r="O55" s="5">
        <v>30</v>
      </c>
      <c r="P55" s="3">
        <v>30</v>
      </c>
      <c r="Q55" s="6">
        <v>30</v>
      </c>
      <c r="R55" s="7">
        <v>30</v>
      </c>
      <c r="S55" s="8">
        <v>30</v>
      </c>
      <c r="T55" s="3">
        <v>30</v>
      </c>
      <c r="U55" s="6">
        <v>30</v>
      </c>
      <c r="V55" s="7"/>
      <c r="W55" s="8"/>
      <c r="X55" s="4">
        <f t="shared" si="12"/>
        <v>210</v>
      </c>
      <c r="Y55" s="4">
        <f t="shared" si="11"/>
        <v>7</v>
      </c>
      <c r="Z55" s="11"/>
    </row>
    <row r="56" spans="1:26" x14ac:dyDescent="0.25">
      <c r="A56" s="36">
        <v>28175</v>
      </c>
      <c r="B56" s="2" t="s">
        <v>83</v>
      </c>
      <c r="C56" s="17" t="s">
        <v>116</v>
      </c>
      <c r="D56" s="16" t="s">
        <v>67</v>
      </c>
      <c r="E56" s="21">
        <f t="shared" si="2"/>
        <v>15</v>
      </c>
      <c r="F56" s="22">
        <f t="shared" si="3"/>
        <v>30</v>
      </c>
      <c r="G56" s="23">
        <f t="shared" si="4"/>
        <v>45</v>
      </c>
      <c r="H56" s="24">
        <f t="shared" si="5"/>
        <v>60</v>
      </c>
      <c r="I56" s="25">
        <f t="shared" si="6"/>
        <v>90</v>
      </c>
      <c r="J56" s="22">
        <f t="shared" si="7"/>
        <v>120</v>
      </c>
      <c r="K56" s="23">
        <f t="shared" si="8"/>
        <v>150</v>
      </c>
      <c r="L56" s="24">
        <f t="shared" si="9"/>
        <v>180</v>
      </c>
      <c r="M56" s="26">
        <f t="shared" si="10"/>
        <v>210</v>
      </c>
      <c r="N56" s="78"/>
      <c r="O56" s="5">
        <v>15</v>
      </c>
      <c r="P56" s="3">
        <v>15</v>
      </c>
      <c r="Q56" s="6">
        <v>15</v>
      </c>
      <c r="R56" s="7">
        <v>15</v>
      </c>
      <c r="S56" s="8">
        <v>30</v>
      </c>
      <c r="T56" s="3">
        <v>30</v>
      </c>
      <c r="U56" s="6">
        <v>30</v>
      </c>
      <c r="V56" s="7">
        <v>30</v>
      </c>
      <c r="W56" s="8">
        <v>30</v>
      </c>
      <c r="X56" s="4">
        <f t="shared" si="12"/>
        <v>210</v>
      </c>
      <c r="Y56" s="4">
        <f t="shared" si="11"/>
        <v>9</v>
      </c>
      <c r="Z56" s="11"/>
    </row>
    <row r="57" spans="1:26" x14ac:dyDescent="0.25">
      <c r="A57" s="36">
        <v>28175</v>
      </c>
      <c r="B57" s="2" t="s">
        <v>83</v>
      </c>
      <c r="C57" s="17" t="s">
        <v>115</v>
      </c>
      <c r="D57" s="16" t="s">
        <v>66</v>
      </c>
      <c r="E57" s="21">
        <f t="shared" si="2"/>
        <v>15</v>
      </c>
      <c r="F57" s="22">
        <f t="shared" si="3"/>
        <v>30</v>
      </c>
      <c r="G57" s="23">
        <f t="shared" si="4"/>
        <v>45</v>
      </c>
      <c r="H57" s="24">
        <f t="shared" si="5"/>
        <v>60</v>
      </c>
      <c r="I57" s="25">
        <f t="shared" si="6"/>
        <v>90</v>
      </c>
      <c r="J57" s="22">
        <f t="shared" si="7"/>
        <v>120</v>
      </c>
      <c r="K57" s="23">
        <f t="shared" si="8"/>
        <v>150</v>
      </c>
      <c r="L57" s="24">
        <f t="shared" si="9"/>
        <v>180</v>
      </c>
      <c r="M57" s="26">
        <f t="shared" si="10"/>
        <v>210</v>
      </c>
      <c r="N57" s="78"/>
      <c r="O57" s="5">
        <v>15</v>
      </c>
      <c r="P57" s="3">
        <v>15</v>
      </c>
      <c r="Q57" s="6">
        <v>15</v>
      </c>
      <c r="R57" s="7">
        <v>15</v>
      </c>
      <c r="S57" s="8">
        <v>30</v>
      </c>
      <c r="T57" s="3">
        <v>30</v>
      </c>
      <c r="U57" s="6">
        <v>30</v>
      </c>
      <c r="V57" s="7">
        <v>30</v>
      </c>
      <c r="W57" s="8">
        <v>30</v>
      </c>
      <c r="X57" s="4">
        <f t="shared" si="12"/>
        <v>210</v>
      </c>
      <c r="Y57" s="4">
        <f t="shared" si="11"/>
        <v>9</v>
      </c>
      <c r="Z57" s="11"/>
    </row>
    <row r="58" spans="1:26" x14ac:dyDescent="0.25">
      <c r="A58" s="36">
        <v>28196</v>
      </c>
      <c r="B58" s="2" t="s">
        <v>108</v>
      </c>
      <c r="C58" s="17" t="s">
        <v>79</v>
      </c>
      <c r="D58" s="16" t="s">
        <v>12</v>
      </c>
      <c r="E58" s="21">
        <f t="shared" si="2"/>
        <v>30</v>
      </c>
      <c r="F58" s="22">
        <f t="shared" si="3"/>
        <v>60</v>
      </c>
      <c r="G58" s="23">
        <f t="shared" si="4"/>
        <v>90</v>
      </c>
      <c r="H58" s="24">
        <f t="shared" si="5"/>
        <v>120</v>
      </c>
      <c r="I58" s="25">
        <f t="shared" si="6"/>
        <v>150</v>
      </c>
      <c r="J58" s="22">
        <f t="shared" si="7"/>
        <v>180</v>
      </c>
      <c r="K58" s="23">
        <f t="shared" si="8"/>
        <v>210</v>
      </c>
      <c r="L58" s="24">
        <f t="shared" si="9"/>
        <v>210</v>
      </c>
      <c r="M58" s="26">
        <f t="shared" si="10"/>
        <v>210</v>
      </c>
      <c r="N58" s="78"/>
      <c r="O58" s="5">
        <v>30</v>
      </c>
      <c r="P58" s="3">
        <v>30</v>
      </c>
      <c r="Q58" s="6">
        <v>30</v>
      </c>
      <c r="R58" s="7">
        <v>30</v>
      </c>
      <c r="S58" s="8">
        <v>30</v>
      </c>
      <c r="T58" s="3">
        <v>30</v>
      </c>
      <c r="U58" s="6">
        <v>30</v>
      </c>
      <c r="V58" s="7"/>
      <c r="W58" s="8"/>
      <c r="X58" s="4">
        <f t="shared" si="12"/>
        <v>210</v>
      </c>
      <c r="Y58" s="4">
        <f t="shared" si="11"/>
        <v>7</v>
      </c>
      <c r="Z58" s="11"/>
    </row>
    <row r="59" spans="1:26" x14ac:dyDescent="0.25">
      <c r="A59" s="36">
        <v>28196</v>
      </c>
      <c r="B59" s="2" t="s">
        <v>108</v>
      </c>
      <c r="C59" s="17" t="s">
        <v>116</v>
      </c>
      <c r="D59" s="16" t="s">
        <v>69</v>
      </c>
      <c r="E59" s="21">
        <f t="shared" si="2"/>
        <v>15</v>
      </c>
      <c r="F59" s="22">
        <f t="shared" si="3"/>
        <v>30</v>
      </c>
      <c r="G59" s="23">
        <f t="shared" si="4"/>
        <v>45</v>
      </c>
      <c r="H59" s="24">
        <f t="shared" si="5"/>
        <v>60</v>
      </c>
      <c r="I59" s="25">
        <f t="shared" si="6"/>
        <v>90</v>
      </c>
      <c r="J59" s="22">
        <f t="shared" si="7"/>
        <v>120</v>
      </c>
      <c r="K59" s="23">
        <f t="shared" si="8"/>
        <v>150</v>
      </c>
      <c r="L59" s="24">
        <f t="shared" si="9"/>
        <v>180</v>
      </c>
      <c r="M59" s="26">
        <f t="shared" si="10"/>
        <v>210</v>
      </c>
      <c r="N59" s="78"/>
      <c r="O59" s="5">
        <v>15</v>
      </c>
      <c r="P59" s="3">
        <v>15</v>
      </c>
      <c r="Q59" s="6">
        <v>15</v>
      </c>
      <c r="R59" s="7">
        <v>15</v>
      </c>
      <c r="S59" s="8">
        <v>30</v>
      </c>
      <c r="T59" s="3">
        <v>30</v>
      </c>
      <c r="U59" s="6">
        <v>30</v>
      </c>
      <c r="V59" s="7">
        <v>30</v>
      </c>
      <c r="W59" s="8">
        <v>30</v>
      </c>
      <c r="X59" s="4">
        <f t="shared" si="12"/>
        <v>210</v>
      </c>
      <c r="Y59" s="4">
        <f t="shared" si="11"/>
        <v>9</v>
      </c>
      <c r="Z59" s="11"/>
    </row>
    <row r="60" spans="1:26" x14ac:dyDescent="0.25">
      <c r="A60" s="36">
        <v>28196</v>
      </c>
      <c r="B60" s="2" t="s">
        <v>108</v>
      </c>
      <c r="C60" s="17" t="s">
        <v>115</v>
      </c>
      <c r="D60" s="16" t="s">
        <v>68</v>
      </c>
      <c r="E60" s="21">
        <f t="shared" si="2"/>
        <v>15</v>
      </c>
      <c r="F60" s="22">
        <f t="shared" si="3"/>
        <v>30</v>
      </c>
      <c r="G60" s="23">
        <f t="shared" si="4"/>
        <v>45</v>
      </c>
      <c r="H60" s="24">
        <f t="shared" si="5"/>
        <v>60</v>
      </c>
      <c r="I60" s="25">
        <f t="shared" si="6"/>
        <v>90</v>
      </c>
      <c r="J60" s="22">
        <f t="shared" si="7"/>
        <v>120</v>
      </c>
      <c r="K60" s="23">
        <f t="shared" si="8"/>
        <v>150</v>
      </c>
      <c r="L60" s="24">
        <f t="shared" si="9"/>
        <v>180</v>
      </c>
      <c r="M60" s="26">
        <f t="shared" si="10"/>
        <v>210</v>
      </c>
      <c r="N60" s="78"/>
      <c r="O60" s="5">
        <v>15</v>
      </c>
      <c r="P60" s="3">
        <v>15</v>
      </c>
      <c r="Q60" s="6">
        <v>15</v>
      </c>
      <c r="R60" s="7">
        <v>15</v>
      </c>
      <c r="S60" s="8">
        <v>30</v>
      </c>
      <c r="T60" s="3">
        <v>30</v>
      </c>
      <c r="U60" s="6">
        <v>30</v>
      </c>
      <c r="V60" s="7">
        <v>30</v>
      </c>
      <c r="W60" s="8">
        <v>30</v>
      </c>
      <c r="X60" s="4">
        <f t="shared" si="12"/>
        <v>210</v>
      </c>
      <c r="Y60" s="4">
        <f t="shared" si="11"/>
        <v>9</v>
      </c>
      <c r="Z60" s="11"/>
    </row>
    <row r="61" spans="1:26" x14ac:dyDescent="0.25">
      <c r="A61" s="36">
        <v>28173</v>
      </c>
      <c r="B61" s="2" t="s">
        <v>103</v>
      </c>
      <c r="C61" s="17" t="s">
        <v>79</v>
      </c>
      <c r="D61" s="16" t="s">
        <v>5</v>
      </c>
      <c r="E61" s="21">
        <f t="shared" si="2"/>
        <v>30</v>
      </c>
      <c r="F61" s="22">
        <f t="shared" si="3"/>
        <v>60</v>
      </c>
      <c r="G61" s="23">
        <f t="shared" si="4"/>
        <v>90</v>
      </c>
      <c r="H61" s="24">
        <f t="shared" si="5"/>
        <v>120</v>
      </c>
      <c r="I61" s="25">
        <f t="shared" si="6"/>
        <v>150</v>
      </c>
      <c r="J61" s="22">
        <f t="shared" si="7"/>
        <v>180</v>
      </c>
      <c r="K61" s="23">
        <f t="shared" si="8"/>
        <v>210</v>
      </c>
      <c r="L61" s="24">
        <f t="shared" si="9"/>
        <v>210</v>
      </c>
      <c r="M61" s="26">
        <f t="shared" si="10"/>
        <v>210</v>
      </c>
      <c r="N61" s="78"/>
      <c r="O61" s="5">
        <v>30</v>
      </c>
      <c r="P61" s="3">
        <v>30</v>
      </c>
      <c r="Q61" s="6">
        <v>30</v>
      </c>
      <c r="R61" s="7">
        <v>30</v>
      </c>
      <c r="S61" s="8">
        <v>30</v>
      </c>
      <c r="T61" s="3">
        <v>30</v>
      </c>
      <c r="U61" s="6">
        <v>30</v>
      </c>
      <c r="V61" s="7"/>
      <c r="W61" s="8"/>
      <c r="X61" s="4">
        <f t="shared" si="12"/>
        <v>210</v>
      </c>
      <c r="Y61" s="4">
        <f t="shared" si="11"/>
        <v>7</v>
      </c>
      <c r="Z61" s="11"/>
    </row>
    <row r="62" spans="1:26" x14ac:dyDescent="0.25">
      <c r="A62" s="36">
        <v>28173</v>
      </c>
      <c r="B62" s="2" t="s">
        <v>103</v>
      </c>
      <c r="C62" s="17" t="s">
        <v>116</v>
      </c>
      <c r="D62" s="16" t="s">
        <v>56</v>
      </c>
      <c r="E62" s="21">
        <f t="shared" si="2"/>
        <v>15</v>
      </c>
      <c r="F62" s="22">
        <f t="shared" si="3"/>
        <v>30</v>
      </c>
      <c r="G62" s="23">
        <f t="shared" si="4"/>
        <v>45</v>
      </c>
      <c r="H62" s="24">
        <f t="shared" si="5"/>
        <v>60</v>
      </c>
      <c r="I62" s="25">
        <f t="shared" si="6"/>
        <v>90</v>
      </c>
      <c r="J62" s="22">
        <f t="shared" si="7"/>
        <v>120</v>
      </c>
      <c r="K62" s="23">
        <f t="shared" si="8"/>
        <v>150</v>
      </c>
      <c r="L62" s="24">
        <f t="shared" si="9"/>
        <v>180</v>
      </c>
      <c r="M62" s="26">
        <f t="shared" si="10"/>
        <v>210</v>
      </c>
      <c r="N62" s="78"/>
      <c r="O62" s="5">
        <v>15</v>
      </c>
      <c r="P62" s="3">
        <v>15</v>
      </c>
      <c r="Q62" s="6">
        <v>15</v>
      </c>
      <c r="R62" s="7">
        <v>15</v>
      </c>
      <c r="S62" s="8">
        <v>30</v>
      </c>
      <c r="T62" s="3">
        <v>30</v>
      </c>
      <c r="U62" s="6">
        <v>30</v>
      </c>
      <c r="V62" s="7">
        <v>30</v>
      </c>
      <c r="W62" s="8">
        <v>30</v>
      </c>
      <c r="X62" s="4">
        <f t="shared" si="12"/>
        <v>210</v>
      </c>
      <c r="Y62" s="4">
        <f t="shared" si="11"/>
        <v>9</v>
      </c>
      <c r="Z62" s="11"/>
    </row>
    <row r="63" spans="1:26" x14ac:dyDescent="0.25">
      <c r="A63" s="36">
        <v>28176</v>
      </c>
      <c r="B63" s="2" t="s">
        <v>109</v>
      </c>
      <c r="C63" s="17" t="s">
        <v>79</v>
      </c>
      <c r="D63" s="16" t="s">
        <v>13</v>
      </c>
      <c r="E63" s="21">
        <f t="shared" si="2"/>
        <v>30</v>
      </c>
      <c r="F63" s="22">
        <f t="shared" si="3"/>
        <v>60</v>
      </c>
      <c r="G63" s="23">
        <f t="shared" si="4"/>
        <v>90</v>
      </c>
      <c r="H63" s="24">
        <f t="shared" si="5"/>
        <v>120</v>
      </c>
      <c r="I63" s="25">
        <f t="shared" si="6"/>
        <v>150</v>
      </c>
      <c r="J63" s="22">
        <f t="shared" si="7"/>
        <v>180</v>
      </c>
      <c r="K63" s="23">
        <f t="shared" si="8"/>
        <v>210</v>
      </c>
      <c r="L63" s="24">
        <f t="shared" si="9"/>
        <v>210</v>
      </c>
      <c r="M63" s="26">
        <f t="shared" si="10"/>
        <v>210</v>
      </c>
      <c r="N63" s="78"/>
      <c r="O63" s="5">
        <v>30</v>
      </c>
      <c r="P63" s="3">
        <v>30</v>
      </c>
      <c r="Q63" s="6">
        <v>30</v>
      </c>
      <c r="R63" s="7">
        <v>30</v>
      </c>
      <c r="S63" s="8">
        <v>30</v>
      </c>
      <c r="T63" s="3">
        <v>30</v>
      </c>
      <c r="U63" s="6">
        <v>30</v>
      </c>
      <c r="V63" s="7"/>
      <c r="W63" s="8"/>
      <c r="X63" s="4">
        <f t="shared" si="12"/>
        <v>210</v>
      </c>
      <c r="Y63" s="4">
        <f t="shared" si="11"/>
        <v>7</v>
      </c>
      <c r="Z63" s="11"/>
    </row>
    <row r="64" spans="1:26" x14ac:dyDescent="0.25">
      <c r="A64" s="36">
        <v>28176</v>
      </c>
      <c r="B64" s="2" t="s">
        <v>109</v>
      </c>
      <c r="C64" s="17" t="s">
        <v>116</v>
      </c>
      <c r="D64" s="16" t="s">
        <v>70</v>
      </c>
      <c r="E64" s="21">
        <f t="shared" si="2"/>
        <v>25</v>
      </c>
      <c r="F64" s="22">
        <f t="shared" si="3"/>
        <v>45</v>
      </c>
      <c r="G64" s="23">
        <f t="shared" si="4"/>
        <v>65</v>
      </c>
      <c r="H64" s="24">
        <f t="shared" si="5"/>
        <v>85</v>
      </c>
      <c r="I64" s="25">
        <f t="shared" si="6"/>
        <v>110</v>
      </c>
      <c r="J64" s="22">
        <f t="shared" si="7"/>
        <v>130</v>
      </c>
      <c r="K64" s="23">
        <f t="shared" si="8"/>
        <v>150</v>
      </c>
      <c r="L64" s="24">
        <f t="shared" si="9"/>
        <v>180</v>
      </c>
      <c r="M64" s="26">
        <f t="shared" si="10"/>
        <v>210</v>
      </c>
      <c r="N64" s="78"/>
      <c r="O64" s="5">
        <v>25</v>
      </c>
      <c r="P64" s="3">
        <v>20</v>
      </c>
      <c r="Q64" s="6">
        <v>20</v>
      </c>
      <c r="R64" s="7">
        <v>20</v>
      </c>
      <c r="S64" s="8">
        <v>25</v>
      </c>
      <c r="T64" s="3">
        <v>20</v>
      </c>
      <c r="U64" s="6">
        <v>20</v>
      </c>
      <c r="V64" s="7">
        <v>30</v>
      </c>
      <c r="W64" s="8">
        <v>30</v>
      </c>
      <c r="X64" s="4">
        <f t="shared" si="12"/>
        <v>210</v>
      </c>
      <c r="Y64" s="4">
        <f t="shared" si="11"/>
        <v>9</v>
      </c>
      <c r="Z64" s="11"/>
    </row>
    <row r="65" spans="1:26" x14ac:dyDescent="0.25">
      <c r="A65" s="36">
        <v>28174</v>
      </c>
      <c r="B65" s="2" t="s">
        <v>94</v>
      </c>
      <c r="C65" s="17" t="s">
        <v>79</v>
      </c>
      <c r="D65" s="16" t="s">
        <v>38</v>
      </c>
      <c r="E65" s="21">
        <f t="shared" si="2"/>
        <v>30</v>
      </c>
      <c r="F65" s="22">
        <f t="shared" si="3"/>
        <v>60</v>
      </c>
      <c r="G65" s="23">
        <f t="shared" si="4"/>
        <v>90</v>
      </c>
      <c r="H65" s="24">
        <f t="shared" si="5"/>
        <v>123</v>
      </c>
      <c r="I65" s="25">
        <f t="shared" si="6"/>
        <v>155</v>
      </c>
      <c r="J65" s="22">
        <f t="shared" si="7"/>
        <v>185</v>
      </c>
      <c r="K65" s="23">
        <f t="shared" si="8"/>
        <v>210</v>
      </c>
      <c r="L65" s="24">
        <f t="shared" si="9"/>
        <v>210</v>
      </c>
      <c r="M65" s="26">
        <f t="shared" si="10"/>
        <v>210</v>
      </c>
      <c r="N65" s="78"/>
      <c r="O65" s="5">
        <v>30</v>
      </c>
      <c r="P65" s="3">
        <v>30</v>
      </c>
      <c r="Q65" s="6">
        <v>30</v>
      </c>
      <c r="R65" s="7">
        <v>33</v>
      </c>
      <c r="S65" s="8">
        <v>32</v>
      </c>
      <c r="T65" s="3">
        <v>30</v>
      </c>
      <c r="U65" s="6">
        <v>25</v>
      </c>
      <c r="V65" s="7"/>
      <c r="W65" s="8"/>
      <c r="X65" s="4">
        <f t="shared" si="12"/>
        <v>210</v>
      </c>
      <c r="Y65" s="4">
        <f t="shared" si="11"/>
        <v>7</v>
      </c>
      <c r="Z65" s="11"/>
    </row>
    <row r="66" spans="1:26" x14ac:dyDescent="0.25">
      <c r="A66" s="36">
        <v>28174</v>
      </c>
      <c r="B66" s="2" t="s">
        <v>94</v>
      </c>
      <c r="C66" s="17" t="s">
        <v>116</v>
      </c>
      <c r="D66" s="16" t="s">
        <v>51</v>
      </c>
      <c r="E66" s="21" t="str">
        <f t="shared" si="2"/>
        <v/>
      </c>
      <c r="F66" s="22" t="str">
        <f t="shared" si="3"/>
        <v/>
      </c>
      <c r="G66" s="23" t="str">
        <f t="shared" si="4"/>
        <v/>
      </c>
      <c r="H66" s="24" t="str">
        <f t="shared" si="5"/>
        <v/>
      </c>
      <c r="I66" s="25" t="str">
        <f t="shared" si="6"/>
        <v/>
      </c>
      <c r="J66" s="22" t="str">
        <f t="shared" si="7"/>
        <v/>
      </c>
      <c r="K66" s="23" t="str">
        <f t="shared" si="8"/>
        <v/>
      </c>
      <c r="L66" s="24" t="str">
        <f t="shared" si="9"/>
        <v/>
      </c>
      <c r="M66" s="26" t="str">
        <f t="shared" si="10"/>
        <v/>
      </c>
      <c r="N66" s="78"/>
      <c r="O66" s="5"/>
      <c r="P66" s="3"/>
      <c r="Q66" s="6"/>
      <c r="R66" s="7"/>
      <c r="S66" s="8"/>
      <c r="T66" s="3"/>
      <c r="U66" s="6"/>
      <c r="V66" s="7"/>
      <c r="W66" s="8"/>
      <c r="X66" s="4">
        <f t="shared" ref="X66:X74" si="13">SUM(O66:W66)</f>
        <v>0</v>
      </c>
      <c r="Y66" s="4">
        <f t="shared" si="11"/>
        <v>0</v>
      </c>
      <c r="Z66" s="11"/>
    </row>
    <row r="67" spans="1:26" x14ac:dyDescent="0.25">
      <c r="A67" s="36">
        <v>28174</v>
      </c>
      <c r="B67" s="2" t="s">
        <v>94</v>
      </c>
      <c r="C67" s="17" t="s">
        <v>115</v>
      </c>
      <c r="D67" s="16" t="s">
        <v>50</v>
      </c>
      <c r="E67" s="21" t="str">
        <f t="shared" ref="E67:E74" si="14">IF(ISBLANK(O67),"",O67)</f>
        <v/>
      </c>
      <c r="F67" s="22" t="str">
        <f t="shared" ref="F67:F74" si="15">IF(ISBLANK($O67),"",IF((E67+P67)&lt;$X67,E67+P67,$X67))</f>
        <v/>
      </c>
      <c r="G67" s="23" t="str">
        <f t="shared" ref="G67:G74" si="16">IF(ISBLANK($O67),"",IF((F67+Q67)&lt;$X67,F67+Q67,$X67))</f>
        <v/>
      </c>
      <c r="H67" s="24" t="str">
        <f t="shared" ref="H67:H74" si="17">IF(ISBLANK($O67),"",IF((G67+R67)&lt;$X67,G67+R67,$X67))</f>
        <v/>
      </c>
      <c r="I67" s="25" t="str">
        <f t="shared" ref="I67:I74" si="18">IF(ISBLANK($O67),"",IF((H67+S67)&lt;$X67,H67+S67,$X67))</f>
        <v/>
      </c>
      <c r="J67" s="22" t="str">
        <f t="shared" ref="J67:J74" si="19">IF(ISBLANK($O67),"",IF((I67+T67)&lt;$X67,I67+T67,$X67))</f>
        <v/>
      </c>
      <c r="K67" s="23" t="str">
        <f t="shared" ref="K67:K74" si="20">IF(ISBLANK($O67),"",IF((J67+U67)&lt;$X67,J67+U67,$X67))</f>
        <v/>
      </c>
      <c r="L67" s="24" t="str">
        <f t="shared" ref="L67:L74" si="21">IF(ISBLANK($O67),"",IF((K67+V67)&lt;$X67,K67+V67,$X67))</f>
        <v/>
      </c>
      <c r="M67" s="26" t="str">
        <f t="shared" ref="M67:M74" si="22">IF(ISBLANK($O67),"",IF((L67+W67)&lt;$X67,L67+W67,$X67))</f>
        <v/>
      </c>
      <c r="N67" s="78"/>
      <c r="O67" s="5"/>
      <c r="P67" s="3"/>
      <c r="Q67" s="6"/>
      <c r="R67" s="7"/>
      <c r="S67" s="8"/>
      <c r="T67" s="3"/>
      <c r="U67" s="6"/>
      <c r="V67" s="7"/>
      <c r="W67" s="8"/>
      <c r="X67" s="4">
        <f t="shared" si="13"/>
        <v>0</v>
      </c>
      <c r="Y67" s="4">
        <f t="shared" ref="Y67:Y74" si="23">COUNTA(O67:W67)</f>
        <v>0</v>
      </c>
      <c r="Z67" s="11"/>
    </row>
    <row r="68" spans="1:26" x14ac:dyDescent="0.25">
      <c r="A68" s="36">
        <v>28180</v>
      </c>
      <c r="B68" s="2" t="s">
        <v>122</v>
      </c>
      <c r="C68" s="17" t="s">
        <v>79</v>
      </c>
      <c r="D68" s="16" t="s">
        <v>120</v>
      </c>
      <c r="E68" s="21">
        <f t="shared" si="14"/>
        <v>32</v>
      </c>
      <c r="F68" s="22">
        <f t="shared" si="15"/>
        <v>62</v>
      </c>
      <c r="G68" s="23">
        <f t="shared" si="16"/>
        <v>92</v>
      </c>
      <c r="H68" s="24">
        <f t="shared" si="17"/>
        <v>122</v>
      </c>
      <c r="I68" s="25">
        <f t="shared" si="18"/>
        <v>153</v>
      </c>
      <c r="J68" s="22">
        <f t="shared" si="19"/>
        <v>183</v>
      </c>
      <c r="K68" s="23">
        <f t="shared" si="20"/>
        <v>210</v>
      </c>
      <c r="L68" s="24">
        <f t="shared" si="21"/>
        <v>210</v>
      </c>
      <c r="M68" s="26">
        <f t="shared" si="22"/>
        <v>210</v>
      </c>
      <c r="N68" s="78"/>
      <c r="O68" s="5">
        <v>32</v>
      </c>
      <c r="P68" s="3">
        <v>30</v>
      </c>
      <c r="Q68" s="6">
        <v>30</v>
      </c>
      <c r="R68" s="7">
        <v>30</v>
      </c>
      <c r="S68" s="8">
        <v>31</v>
      </c>
      <c r="T68" s="3">
        <v>30</v>
      </c>
      <c r="U68" s="6">
        <v>27</v>
      </c>
      <c r="V68" s="7"/>
      <c r="W68" s="8"/>
      <c r="X68" s="4">
        <f t="shared" si="13"/>
        <v>210</v>
      </c>
      <c r="Y68" s="4">
        <f t="shared" si="23"/>
        <v>7</v>
      </c>
      <c r="Z68" s="11"/>
    </row>
    <row r="69" spans="1:26" x14ac:dyDescent="0.25">
      <c r="A69" s="36">
        <v>28193</v>
      </c>
      <c r="B69" s="2" t="s">
        <v>123</v>
      </c>
      <c r="C69" s="17" t="s">
        <v>79</v>
      </c>
      <c r="D69" s="16" t="s">
        <v>121</v>
      </c>
      <c r="E69" s="21">
        <f t="shared" si="14"/>
        <v>32</v>
      </c>
      <c r="F69" s="22">
        <f t="shared" si="15"/>
        <v>62</v>
      </c>
      <c r="G69" s="23">
        <f t="shared" si="16"/>
        <v>92</v>
      </c>
      <c r="H69" s="24">
        <f t="shared" si="17"/>
        <v>122</v>
      </c>
      <c r="I69" s="25">
        <f t="shared" si="18"/>
        <v>153</v>
      </c>
      <c r="J69" s="22">
        <f t="shared" si="19"/>
        <v>183</v>
      </c>
      <c r="K69" s="23">
        <f t="shared" si="20"/>
        <v>210</v>
      </c>
      <c r="L69" s="24">
        <f t="shared" si="21"/>
        <v>210</v>
      </c>
      <c r="M69" s="26">
        <f t="shared" si="22"/>
        <v>210</v>
      </c>
      <c r="N69" s="78"/>
      <c r="O69" s="5">
        <v>32</v>
      </c>
      <c r="P69" s="3">
        <v>30</v>
      </c>
      <c r="Q69" s="6">
        <v>30</v>
      </c>
      <c r="R69" s="7">
        <v>30</v>
      </c>
      <c r="S69" s="8">
        <v>31</v>
      </c>
      <c r="T69" s="3">
        <v>30</v>
      </c>
      <c r="U69" s="6">
        <v>27</v>
      </c>
      <c r="V69" s="7"/>
      <c r="W69" s="8"/>
      <c r="X69" s="4">
        <f t="shared" si="13"/>
        <v>210</v>
      </c>
      <c r="Y69" s="4">
        <f t="shared" si="23"/>
        <v>7</v>
      </c>
      <c r="Z69" s="11"/>
    </row>
    <row r="70" spans="1:26" x14ac:dyDescent="0.25">
      <c r="A70" s="36">
        <v>28194</v>
      </c>
      <c r="B70" s="2" t="s">
        <v>124</v>
      </c>
      <c r="C70" s="17" t="s">
        <v>79</v>
      </c>
      <c r="D70" s="16" t="s">
        <v>39</v>
      </c>
      <c r="E70" s="21">
        <f t="shared" si="14"/>
        <v>30</v>
      </c>
      <c r="F70" s="22">
        <f t="shared" si="15"/>
        <v>60</v>
      </c>
      <c r="G70" s="23">
        <f t="shared" si="16"/>
        <v>90</v>
      </c>
      <c r="H70" s="24">
        <f t="shared" si="17"/>
        <v>119</v>
      </c>
      <c r="I70" s="25">
        <f t="shared" si="18"/>
        <v>152</v>
      </c>
      <c r="J70" s="22">
        <f t="shared" si="19"/>
        <v>182</v>
      </c>
      <c r="K70" s="23">
        <f t="shared" si="20"/>
        <v>210</v>
      </c>
      <c r="L70" s="24">
        <f t="shared" si="21"/>
        <v>210</v>
      </c>
      <c r="M70" s="26">
        <f t="shared" si="22"/>
        <v>210</v>
      </c>
      <c r="N70" s="78"/>
      <c r="O70" s="5">
        <v>30</v>
      </c>
      <c r="P70" s="3">
        <v>30</v>
      </c>
      <c r="Q70" s="6">
        <v>30</v>
      </c>
      <c r="R70" s="7">
        <v>29</v>
      </c>
      <c r="S70" s="8">
        <v>33</v>
      </c>
      <c r="T70" s="3">
        <v>30</v>
      </c>
      <c r="U70" s="6">
        <v>28</v>
      </c>
      <c r="V70" s="7"/>
      <c r="W70" s="8"/>
      <c r="X70" s="4">
        <f t="shared" si="13"/>
        <v>210</v>
      </c>
      <c r="Y70" s="4">
        <f t="shared" si="23"/>
        <v>7</v>
      </c>
      <c r="Z70" s="11"/>
    </row>
    <row r="71" spans="1:26" x14ac:dyDescent="0.25">
      <c r="A71" s="36">
        <v>28194</v>
      </c>
      <c r="B71" s="2" t="s">
        <v>124</v>
      </c>
      <c r="C71" s="17" t="s">
        <v>116</v>
      </c>
      <c r="D71" s="16" t="s">
        <v>53</v>
      </c>
      <c r="E71" s="21" t="str">
        <f t="shared" si="14"/>
        <v/>
      </c>
      <c r="F71" s="22" t="str">
        <f t="shared" si="15"/>
        <v/>
      </c>
      <c r="G71" s="23" t="str">
        <f t="shared" si="16"/>
        <v/>
      </c>
      <c r="H71" s="24" t="str">
        <f t="shared" si="17"/>
        <v/>
      </c>
      <c r="I71" s="25" t="str">
        <f t="shared" si="18"/>
        <v/>
      </c>
      <c r="J71" s="22" t="str">
        <f t="shared" si="19"/>
        <v/>
      </c>
      <c r="K71" s="23" t="str">
        <f t="shared" si="20"/>
        <v/>
      </c>
      <c r="L71" s="24" t="str">
        <f t="shared" si="21"/>
        <v/>
      </c>
      <c r="M71" s="26" t="str">
        <f t="shared" si="22"/>
        <v/>
      </c>
      <c r="N71" s="78"/>
      <c r="O71" s="5"/>
      <c r="P71" s="3"/>
      <c r="Q71" s="6"/>
      <c r="R71" s="7"/>
      <c r="S71" s="8"/>
      <c r="T71" s="3"/>
      <c r="U71" s="6"/>
      <c r="V71" s="7"/>
      <c r="W71" s="8"/>
      <c r="X71" s="4">
        <f t="shared" si="13"/>
        <v>0</v>
      </c>
      <c r="Y71" s="4">
        <f t="shared" si="23"/>
        <v>0</v>
      </c>
      <c r="Z71" s="11"/>
    </row>
    <row r="72" spans="1:26" x14ac:dyDescent="0.25">
      <c r="A72" s="36">
        <v>28194</v>
      </c>
      <c r="B72" s="2" t="s">
        <v>124</v>
      </c>
      <c r="C72" s="17" t="s">
        <v>115</v>
      </c>
      <c r="D72" s="16" t="s">
        <v>52</v>
      </c>
      <c r="E72" s="21" t="str">
        <f t="shared" si="14"/>
        <v/>
      </c>
      <c r="F72" s="22" t="str">
        <f t="shared" si="15"/>
        <v/>
      </c>
      <c r="G72" s="23" t="str">
        <f t="shared" si="16"/>
        <v/>
      </c>
      <c r="H72" s="24" t="str">
        <f t="shared" si="17"/>
        <v/>
      </c>
      <c r="I72" s="25" t="str">
        <f t="shared" si="18"/>
        <v/>
      </c>
      <c r="J72" s="22" t="str">
        <f t="shared" si="19"/>
        <v/>
      </c>
      <c r="K72" s="23" t="str">
        <f t="shared" si="20"/>
        <v/>
      </c>
      <c r="L72" s="24" t="str">
        <f t="shared" si="21"/>
        <v/>
      </c>
      <c r="M72" s="26" t="str">
        <f t="shared" si="22"/>
        <v/>
      </c>
      <c r="N72" s="78"/>
      <c r="O72" s="5"/>
      <c r="P72" s="3"/>
      <c r="Q72" s="6"/>
      <c r="R72" s="7"/>
      <c r="S72" s="8"/>
      <c r="T72" s="3"/>
      <c r="U72" s="6"/>
      <c r="V72" s="7"/>
      <c r="W72" s="8"/>
      <c r="X72" s="4">
        <f t="shared" si="13"/>
        <v>0</v>
      </c>
      <c r="Y72" s="4">
        <f t="shared" si="23"/>
        <v>0</v>
      </c>
      <c r="Z72" s="11"/>
    </row>
    <row r="73" spans="1:26" x14ac:dyDescent="0.25">
      <c r="A73" s="36">
        <v>28198</v>
      </c>
      <c r="B73" s="47" t="s">
        <v>105</v>
      </c>
      <c r="C73" s="48" t="s">
        <v>79</v>
      </c>
      <c r="D73" s="49" t="s">
        <v>7</v>
      </c>
      <c r="E73" s="21">
        <f t="shared" si="14"/>
        <v>30</v>
      </c>
      <c r="F73" s="22">
        <f t="shared" si="15"/>
        <v>60</v>
      </c>
      <c r="G73" s="23">
        <f t="shared" si="16"/>
        <v>90</v>
      </c>
      <c r="H73" s="24">
        <f t="shared" si="17"/>
        <v>90</v>
      </c>
      <c r="I73" s="25">
        <f t="shared" si="18"/>
        <v>90</v>
      </c>
      <c r="J73" s="22">
        <f t="shared" si="19"/>
        <v>90</v>
      </c>
      <c r="K73" s="23">
        <f t="shared" si="20"/>
        <v>90</v>
      </c>
      <c r="L73" s="24">
        <f t="shared" si="21"/>
        <v>90</v>
      </c>
      <c r="M73" s="26">
        <f t="shared" si="22"/>
        <v>90</v>
      </c>
      <c r="N73" s="78"/>
      <c r="O73" s="5">
        <v>30</v>
      </c>
      <c r="P73" s="3">
        <v>30</v>
      </c>
      <c r="Q73" s="6">
        <v>30</v>
      </c>
      <c r="R73" s="7"/>
      <c r="S73" s="8"/>
      <c r="T73" s="3"/>
      <c r="U73" s="6"/>
      <c r="V73" s="7"/>
      <c r="W73" s="8"/>
      <c r="X73" s="4">
        <f t="shared" si="13"/>
        <v>90</v>
      </c>
      <c r="Y73" s="4">
        <f t="shared" si="23"/>
        <v>3</v>
      </c>
      <c r="Z73" s="11"/>
    </row>
    <row r="74" spans="1:26" ht="15.75" thickBot="1" x14ac:dyDescent="0.3">
      <c r="A74" s="37">
        <v>28207</v>
      </c>
      <c r="B74" s="50" t="s">
        <v>112</v>
      </c>
      <c r="C74" s="51" t="s">
        <v>79</v>
      </c>
      <c r="D74" s="52" t="s">
        <v>15</v>
      </c>
      <c r="E74" s="66">
        <f t="shared" si="14"/>
        <v>30</v>
      </c>
      <c r="F74" s="67">
        <f t="shared" si="15"/>
        <v>60</v>
      </c>
      <c r="G74" s="68">
        <f t="shared" si="16"/>
        <v>90</v>
      </c>
      <c r="H74" s="69">
        <f t="shared" si="17"/>
        <v>90</v>
      </c>
      <c r="I74" s="70">
        <f t="shared" si="18"/>
        <v>90</v>
      </c>
      <c r="J74" s="67">
        <f t="shared" si="19"/>
        <v>90</v>
      </c>
      <c r="K74" s="68">
        <f t="shared" si="20"/>
        <v>90</v>
      </c>
      <c r="L74" s="69">
        <f t="shared" si="21"/>
        <v>90</v>
      </c>
      <c r="M74" s="71">
        <f t="shared" si="22"/>
        <v>90</v>
      </c>
      <c r="N74" s="79"/>
      <c r="O74" s="53">
        <v>30</v>
      </c>
      <c r="P74" s="54">
        <v>30</v>
      </c>
      <c r="Q74" s="55">
        <v>30</v>
      </c>
      <c r="R74" s="56"/>
      <c r="S74" s="57"/>
      <c r="T74" s="54"/>
      <c r="U74" s="55"/>
      <c r="V74" s="56"/>
      <c r="W74" s="57"/>
      <c r="X74" s="58">
        <f t="shared" si="13"/>
        <v>90</v>
      </c>
      <c r="Y74" s="58">
        <f t="shared" si="23"/>
        <v>3</v>
      </c>
    </row>
    <row r="76" spans="1:26" ht="18.75" x14ac:dyDescent="0.25">
      <c r="C76" s="12" t="s">
        <v>126</v>
      </c>
    </row>
    <row r="77" spans="1:26" ht="18.75" x14ac:dyDescent="0.25">
      <c r="C77" s="12" t="s">
        <v>138</v>
      </c>
    </row>
    <row r="78" spans="1:26" x14ac:dyDescent="0.25">
      <c r="P78" s="10"/>
    </row>
    <row r="81" spans="4:22" x14ac:dyDescent="0.25">
      <c r="D81" s="81" t="s">
        <v>142</v>
      </c>
      <c r="E81" s="82">
        <v>1</v>
      </c>
      <c r="F81" s="82">
        <v>2</v>
      </c>
      <c r="G81" s="82">
        <v>3</v>
      </c>
      <c r="H81" s="82">
        <v>4</v>
      </c>
      <c r="I81" s="82">
        <v>5</v>
      </c>
      <c r="J81" s="82">
        <v>6</v>
      </c>
      <c r="K81" s="82">
        <v>7</v>
      </c>
      <c r="L81" s="82">
        <v>8</v>
      </c>
      <c r="M81" s="82">
        <v>9</v>
      </c>
      <c r="N81" s="82">
        <v>10</v>
      </c>
      <c r="O81" s="83">
        <v>11</v>
      </c>
      <c r="P81" s="83">
        <v>12</v>
      </c>
      <c r="Q81" s="83">
        <v>14</v>
      </c>
      <c r="R81" s="83">
        <v>15</v>
      </c>
      <c r="V81" s="9"/>
    </row>
    <row r="82" spans="4:22" x14ac:dyDescent="0.25">
      <c r="D82" s="84" t="s">
        <v>139</v>
      </c>
      <c r="E82" s="85">
        <f>O20</f>
        <v>30</v>
      </c>
      <c r="F82" s="86">
        <f t="shared" ref="F82:K82" si="24">P20</f>
        <v>30</v>
      </c>
      <c r="G82" s="86">
        <f t="shared" si="24"/>
        <v>30</v>
      </c>
      <c r="H82" s="86">
        <f t="shared" si="24"/>
        <v>30</v>
      </c>
      <c r="I82" s="86">
        <f t="shared" si="24"/>
        <v>30</v>
      </c>
      <c r="J82" s="86">
        <f t="shared" si="24"/>
        <v>30</v>
      </c>
      <c r="K82" s="86">
        <f t="shared" si="24"/>
        <v>30</v>
      </c>
      <c r="L82" s="86">
        <f>K82</f>
        <v>30</v>
      </c>
      <c r="M82" s="86">
        <f t="shared" ref="M82:R82" si="25">L82</f>
        <v>30</v>
      </c>
      <c r="N82" s="86">
        <f t="shared" si="25"/>
        <v>30</v>
      </c>
      <c r="O82" s="86">
        <f t="shared" si="25"/>
        <v>30</v>
      </c>
      <c r="P82" s="86">
        <f t="shared" si="25"/>
        <v>30</v>
      </c>
      <c r="Q82" s="86">
        <f t="shared" si="25"/>
        <v>30</v>
      </c>
      <c r="R82" s="86">
        <f t="shared" si="25"/>
        <v>30</v>
      </c>
      <c r="S82" s="11"/>
      <c r="T82" s="11"/>
      <c r="V82" s="9"/>
    </row>
    <row r="83" spans="4:22" x14ac:dyDescent="0.25">
      <c r="D83" s="87" t="s">
        <v>140</v>
      </c>
      <c r="E83" s="88">
        <f>E20</f>
        <v>30</v>
      </c>
      <c r="F83" s="88">
        <f t="shared" ref="F83:K83" si="26">F20</f>
        <v>60</v>
      </c>
      <c r="G83" s="88">
        <f t="shared" si="26"/>
        <v>90</v>
      </c>
      <c r="H83" s="88">
        <f t="shared" si="26"/>
        <v>120</v>
      </c>
      <c r="I83" s="88">
        <f t="shared" si="26"/>
        <v>150</v>
      </c>
      <c r="J83" s="88">
        <f t="shared" si="26"/>
        <v>180</v>
      </c>
      <c r="K83" s="88">
        <f t="shared" si="26"/>
        <v>210</v>
      </c>
      <c r="L83" s="88">
        <v>210</v>
      </c>
      <c r="M83" s="88">
        <v>210</v>
      </c>
      <c r="N83" s="88">
        <v>210</v>
      </c>
      <c r="O83" s="88">
        <v>210</v>
      </c>
      <c r="P83" s="88">
        <v>210</v>
      </c>
      <c r="Q83" s="88">
        <v>210</v>
      </c>
      <c r="R83" s="88">
        <v>210</v>
      </c>
      <c r="S83" s="11"/>
      <c r="T83" s="11"/>
      <c r="V83" s="9"/>
    </row>
    <row r="84" spans="4:22" x14ac:dyDescent="0.25">
      <c r="D84" s="84" t="s">
        <v>137</v>
      </c>
      <c r="E84" s="86">
        <v>30</v>
      </c>
      <c r="F84" s="86">
        <f>E84</f>
        <v>30</v>
      </c>
      <c r="G84" s="86">
        <f t="shared" ref="G84:O84" si="27">F84</f>
        <v>30</v>
      </c>
      <c r="H84" s="86">
        <f t="shared" si="27"/>
        <v>30</v>
      </c>
      <c r="I84" s="86">
        <f t="shared" si="27"/>
        <v>30</v>
      </c>
      <c r="J84" s="86">
        <f t="shared" si="27"/>
        <v>30</v>
      </c>
      <c r="K84" s="86">
        <v>10</v>
      </c>
      <c r="L84" s="86">
        <f t="shared" si="27"/>
        <v>10</v>
      </c>
      <c r="M84" s="86">
        <v>10</v>
      </c>
      <c r="N84" s="86">
        <v>30</v>
      </c>
      <c r="O84" s="85">
        <f t="shared" si="27"/>
        <v>30</v>
      </c>
      <c r="P84" s="85">
        <f t="shared" ref="P84:R84" si="28">O84</f>
        <v>30</v>
      </c>
      <c r="Q84" s="85">
        <f t="shared" si="28"/>
        <v>30</v>
      </c>
      <c r="R84" s="85">
        <f t="shared" si="28"/>
        <v>30</v>
      </c>
      <c r="S84" s="11"/>
      <c r="T84" s="11"/>
      <c r="V84" s="9"/>
    </row>
    <row r="85" spans="4:22" ht="15.75" thickBot="1" x14ac:dyDescent="0.3">
      <c r="D85" s="99" t="s">
        <v>141</v>
      </c>
      <c r="E85" s="100">
        <f>E84</f>
        <v>30</v>
      </c>
      <c r="F85" s="100">
        <f>E85+E84</f>
        <v>60</v>
      </c>
      <c r="G85" s="100">
        <f t="shared" ref="G85:O85" si="29">F85+F84</f>
        <v>90</v>
      </c>
      <c r="H85" s="100">
        <f t="shared" si="29"/>
        <v>120</v>
      </c>
      <c r="I85" s="100">
        <v>160</v>
      </c>
      <c r="J85" s="100">
        <v>210</v>
      </c>
      <c r="K85" s="100">
        <v>250</v>
      </c>
      <c r="L85" s="100">
        <v>255</v>
      </c>
      <c r="M85" s="100">
        <v>260</v>
      </c>
      <c r="N85" s="100">
        <f t="shared" si="29"/>
        <v>270</v>
      </c>
      <c r="O85" s="101">
        <f t="shared" si="29"/>
        <v>300</v>
      </c>
      <c r="P85" s="101">
        <f t="shared" ref="P85:R85" si="30">O85+O84</f>
        <v>330</v>
      </c>
      <c r="Q85" s="101">
        <f t="shared" si="30"/>
        <v>360</v>
      </c>
      <c r="R85" s="101">
        <f t="shared" si="30"/>
        <v>390</v>
      </c>
      <c r="S85" s="96"/>
      <c r="T85" s="11"/>
      <c r="V85" s="9"/>
    </row>
    <row r="86" spans="4:22" ht="15.75" thickTop="1" x14ac:dyDescent="0.25">
      <c r="D86" s="92" t="s">
        <v>143</v>
      </c>
      <c r="E86" s="93">
        <f>IF(E82&lt;&gt;0,E84/E82,0)</f>
        <v>1</v>
      </c>
      <c r="F86" s="93">
        <f t="shared" ref="F86:N86" si="31">IF(F82&lt;&gt;0,F84/F82,0)</f>
        <v>1</v>
      </c>
      <c r="G86" s="93">
        <f t="shared" si="31"/>
        <v>1</v>
      </c>
      <c r="H86" s="93">
        <f t="shared" si="31"/>
        <v>1</v>
      </c>
      <c r="I86" s="93">
        <f t="shared" si="31"/>
        <v>1</v>
      </c>
      <c r="J86" s="93">
        <f t="shared" si="31"/>
        <v>1</v>
      </c>
      <c r="K86" s="93">
        <f t="shared" si="31"/>
        <v>0.33333333333333331</v>
      </c>
      <c r="L86" s="93">
        <f t="shared" si="31"/>
        <v>0.33333333333333331</v>
      </c>
      <c r="M86" s="93">
        <f t="shared" si="31"/>
        <v>0.33333333333333331</v>
      </c>
      <c r="N86" s="93">
        <f t="shared" si="31"/>
        <v>1</v>
      </c>
      <c r="O86" s="94"/>
      <c r="P86" s="94"/>
      <c r="Q86" s="94"/>
      <c r="R86" s="95"/>
      <c r="S86" s="97">
        <f>AVERAGE(E86:R86)</f>
        <v>0.79999999999999993</v>
      </c>
      <c r="T86" s="105"/>
      <c r="V86" s="9"/>
    </row>
    <row r="87" spans="4:22" x14ac:dyDescent="0.25">
      <c r="D87" s="89" t="s">
        <v>143</v>
      </c>
      <c r="E87" s="90">
        <f>E85/E83</f>
        <v>1</v>
      </c>
      <c r="F87" s="90">
        <f t="shared" ref="F87:R87" si="32">F85/F83</f>
        <v>1</v>
      </c>
      <c r="G87" s="90">
        <f t="shared" si="32"/>
        <v>1</v>
      </c>
      <c r="H87" s="90">
        <f t="shared" si="32"/>
        <v>1</v>
      </c>
      <c r="I87" s="90">
        <f t="shared" si="32"/>
        <v>1.0666666666666667</v>
      </c>
      <c r="J87" s="90">
        <f t="shared" si="32"/>
        <v>1.1666666666666667</v>
      </c>
      <c r="K87" s="90">
        <f t="shared" si="32"/>
        <v>1.1904761904761905</v>
      </c>
      <c r="L87" s="90">
        <f t="shared" si="32"/>
        <v>1.2142857142857142</v>
      </c>
      <c r="M87" s="90">
        <f t="shared" si="32"/>
        <v>1.2380952380952381</v>
      </c>
      <c r="N87" s="90">
        <f t="shared" si="32"/>
        <v>1.2857142857142858</v>
      </c>
      <c r="O87" s="91">
        <f t="shared" si="32"/>
        <v>1.4285714285714286</v>
      </c>
      <c r="P87" s="91">
        <f t="shared" si="32"/>
        <v>1.5714285714285714</v>
      </c>
      <c r="Q87" s="91">
        <f t="shared" si="32"/>
        <v>1.7142857142857142</v>
      </c>
      <c r="R87" s="102">
        <f t="shared" si="32"/>
        <v>1.8571428571428572</v>
      </c>
      <c r="S87" s="103">
        <f>R87</f>
        <v>1.8571428571428572</v>
      </c>
      <c r="T87" s="14"/>
      <c r="V87" s="9"/>
    </row>
    <row r="88" spans="4:22" x14ac:dyDescent="0.25">
      <c r="D88" s="80" t="s">
        <v>146</v>
      </c>
      <c r="E88" s="104">
        <f>E89/E84</f>
        <v>1</v>
      </c>
      <c r="F88" s="104">
        <f t="shared" ref="F88:N88" si="33">F89/F84</f>
        <v>1</v>
      </c>
      <c r="G88" s="104">
        <f t="shared" si="33"/>
        <v>1</v>
      </c>
      <c r="H88" s="104">
        <f t="shared" si="33"/>
        <v>0.66666666666666663</v>
      </c>
      <c r="I88" s="104">
        <f t="shared" si="33"/>
        <v>0.66666666666666663</v>
      </c>
      <c r="J88" s="104">
        <f t="shared" si="33"/>
        <v>0.66666666666666663</v>
      </c>
      <c r="K88" s="104">
        <f t="shared" si="33"/>
        <v>1</v>
      </c>
      <c r="L88" s="104">
        <f t="shared" si="33"/>
        <v>1</v>
      </c>
      <c r="M88" s="104">
        <f t="shared" si="33"/>
        <v>1</v>
      </c>
      <c r="N88" s="104">
        <f t="shared" si="33"/>
        <v>1</v>
      </c>
      <c r="S88" s="97">
        <f>AVERAGE(E88:R88)</f>
        <v>0.9</v>
      </c>
      <c r="T88" s="98" t="s">
        <v>144</v>
      </c>
      <c r="V88" s="9"/>
    </row>
    <row r="89" spans="4:22" x14ac:dyDescent="0.25">
      <c r="D89" s="80" t="s">
        <v>145</v>
      </c>
      <c r="E89" s="106">
        <v>30</v>
      </c>
      <c r="F89" s="106">
        <v>30</v>
      </c>
      <c r="G89" s="106">
        <v>30</v>
      </c>
      <c r="H89" s="106">
        <v>20</v>
      </c>
      <c r="I89" s="106">
        <v>20</v>
      </c>
      <c r="J89" s="106">
        <v>20</v>
      </c>
      <c r="K89" s="106">
        <v>10</v>
      </c>
      <c r="L89" s="106">
        <v>10</v>
      </c>
      <c r="M89" s="106">
        <v>10</v>
      </c>
      <c r="N89" s="106">
        <v>30</v>
      </c>
      <c r="V89" s="9"/>
    </row>
    <row r="90" spans="4:22" x14ac:dyDescent="0.25">
      <c r="D90" s="80"/>
      <c r="V90" s="9"/>
    </row>
    <row r="91" spans="4:22" x14ac:dyDescent="0.25">
      <c r="D91" s="80"/>
      <c r="V91" s="9"/>
    </row>
    <row r="92" spans="4:22" x14ac:dyDescent="0.25">
      <c r="V92" s="9"/>
    </row>
    <row r="93" spans="4:22" x14ac:dyDescent="0.25">
      <c r="V93" s="9"/>
    </row>
    <row r="94" spans="4:22" x14ac:dyDescent="0.25">
      <c r="V94" s="9"/>
    </row>
  </sheetData>
  <sortState ref="A2:N74">
    <sortCondition ref="D2:D74"/>
    <sortCondition ref="B2:B74"/>
  </sortState>
  <conditionalFormatting sqref="E2:M74">
    <cfRule type="cellIs" dxfId="0" priority="1" operator="equal">
      <formula>$X2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ECTS Curricula</vt:lpstr>
    </vt:vector>
  </TitlesOfParts>
  <Company>Hochschule Rhein-Waal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david.linssen@hochschule-rhein-waal.de</dc:creator>
  <cp:lastModifiedBy>DLN</cp:lastModifiedBy>
  <cp:lastPrinted>2017-11-17T14:43:14Z</cp:lastPrinted>
  <dcterms:created xsi:type="dcterms:W3CDTF">2016-09-07T07:18:50Z</dcterms:created>
  <dcterms:modified xsi:type="dcterms:W3CDTF">2017-11-22T10:14:41Z</dcterms:modified>
</cp:coreProperties>
</file>